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rosaangela_nicoletti_regione_emilia-romagna_it/Documents/Desktop/TEMPISTICA PAGAMENTI 2' TRIM. 2023/"/>
    </mc:Choice>
  </mc:AlternateContent>
  <xr:revisionPtr revIDLastSave="189" documentId="11_457E4D8AB762CFD3900F6A991086649C175C2B2A" xr6:coauthVersionLast="47" xr6:coauthVersionMax="47" xr10:uidLastSave="{04E653A9-4A7D-45BE-A5DB-5286BEE5C067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8" i="1" l="1"/>
  <c r="J118" i="1"/>
  <c r="K118" i="1" l="1"/>
  <c r="K17" i="1"/>
  <c r="K21" i="1"/>
  <c r="K29" i="1"/>
  <c r="K37" i="1"/>
  <c r="K45" i="1"/>
  <c r="K53" i="1"/>
  <c r="K61" i="1"/>
  <c r="K69" i="1"/>
  <c r="K77" i="1"/>
  <c r="K85" i="1"/>
  <c r="K93" i="1"/>
  <c r="K101" i="1"/>
  <c r="K109" i="1"/>
  <c r="K117" i="1"/>
  <c r="K31" i="1"/>
  <c r="K39" i="1"/>
  <c r="K55" i="1"/>
  <c r="K71" i="1"/>
  <c r="K87" i="1"/>
  <c r="K111" i="1"/>
  <c r="K24" i="1"/>
  <c r="K40" i="1"/>
  <c r="K64" i="1"/>
  <c r="K96" i="1"/>
  <c r="K13" i="1"/>
  <c r="K22" i="1"/>
  <c r="K30" i="1"/>
  <c r="K38" i="1"/>
  <c r="K46" i="1"/>
  <c r="K54" i="1"/>
  <c r="K62" i="1"/>
  <c r="K70" i="1"/>
  <c r="K78" i="1"/>
  <c r="K86" i="1"/>
  <c r="K94" i="1"/>
  <c r="K102" i="1"/>
  <c r="K110" i="1"/>
  <c r="K23" i="1"/>
  <c r="K47" i="1"/>
  <c r="K63" i="1"/>
  <c r="K79" i="1"/>
  <c r="K95" i="1"/>
  <c r="K103" i="1"/>
  <c r="K12" i="1"/>
  <c r="K32" i="1"/>
  <c r="K48" i="1"/>
  <c r="K56" i="1"/>
  <c r="K88" i="1"/>
  <c r="K112" i="1"/>
  <c r="K14" i="1"/>
  <c r="K15" i="1"/>
  <c r="K16" i="1"/>
  <c r="K25" i="1"/>
  <c r="K33" i="1"/>
  <c r="K41" i="1"/>
  <c r="K49" i="1"/>
  <c r="K57" i="1"/>
  <c r="K65" i="1"/>
  <c r="K73" i="1"/>
  <c r="K81" i="1"/>
  <c r="K89" i="1"/>
  <c r="K97" i="1"/>
  <c r="K105" i="1"/>
  <c r="K113" i="1"/>
  <c r="K26" i="1"/>
  <c r="K34" i="1"/>
  <c r="K42" i="1"/>
  <c r="K50" i="1"/>
  <c r="K58" i="1"/>
  <c r="K66" i="1"/>
  <c r="K74" i="1"/>
  <c r="K82" i="1"/>
  <c r="K90" i="1"/>
  <c r="K98" i="1"/>
  <c r="K106" i="1"/>
  <c r="K114" i="1"/>
  <c r="K76" i="1"/>
  <c r="K92" i="1"/>
  <c r="K108" i="1"/>
  <c r="K72" i="1"/>
  <c r="K104" i="1"/>
  <c r="K18" i="1"/>
  <c r="K19" i="1"/>
  <c r="K27" i="1"/>
  <c r="K35" i="1"/>
  <c r="K43" i="1"/>
  <c r="K51" i="1"/>
  <c r="K59" i="1"/>
  <c r="K67" i="1"/>
  <c r="K75" i="1"/>
  <c r="K83" i="1"/>
  <c r="K91" i="1"/>
  <c r="K99" i="1"/>
  <c r="K107" i="1"/>
  <c r="K115" i="1"/>
  <c r="K28" i="1"/>
  <c r="K36" i="1"/>
  <c r="K44" i="1"/>
  <c r="K52" i="1"/>
  <c r="K60" i="1"/>
  <c r="K68" i="1"/>
  <c r="K84" i="1"/>
  <c r="K100" i="1"/>
  <c r="K116" i="1"/>
  <c r="K80" i="1"/>
  <c r="K20" i="1"/>
</calcChain>
</file>

<file path=xl/sharedStrings.xml><?xml version="1.0" encoding="utf-8"?>
<sst xmlns="http://schemas.openxmlformats.org/spreadsheetml/2006/main" count="440" uniqueCount="297">
  <si>
    <t>U7300010040483</t>
  </si>
  <si>
    <t>97</t>
  </si>
  <si>
    <t>UNIPOLRENTAL S.P.A.(EX CAR SERVE R)</t>
  </si>
  <si>
    <t/>
  </si>
  <si>
    <t>FT/2023/40</t>
  </si>
  <si>
    <t>95/001</t>
  </si>
  <si>
    <t>348</t>
  </si>
  <si>
    <t>NOVIGOS TECNO SRL</t>
  </si>
  <si>
    <t>FT/2023/95</t>
  </si>
  <si>
    <t>U7300010081869</t>
  </si>
  <si>
    <t>FT/2023/103</t>
  </si>
  <si>
    <t>4600020012</t>
  </si>
  <si>
    <t>11</t>
  </si>
  <si>
    <t>TRENITALIA S.P.A. A SOCIO UNICO</t>
  </si>
  <si>
    <t>FT/2023/133</t>
  </si>
  <si>
    <t>9501225926</t>
  </si>
  <si>
    <t>121</t>
  </si>
  <si>
    <t>ITALIANA PETROLI S.P.A.</t>
  </si>
  <si>
    <t>FT/2023/104</t>
  </si>
  <si>
    <t>U7300010087025</t>
  </si>
  <si>
    <t>FT/2023/108</t>
  </si>
  <si>
    <t>U7300010087039</t>
  </si>
  <si>
    <t>FT/2023/110</t>
  </si>
  <si>
    <t>923000021415</t>
  </si>
  <si>
    <t>207</t>
  </si>
  <si>
    <t>A2A ENERGIA SPA</t>
  </si>
  <si>
    <t>FT/2023/105</t>
  </si>
  <si>
    <t>U7300010087448</t>
  </si>
  <si>
    <t>FT/2023/109</t>
  </si>
  <si>
    <t>004280873674</t>
  </si>
  <si>
    <t>99</t>
  </si>
  <si>
    <t>ENEL ENERGIA SPA</t>
  </si>
  <si>
    <t>FT/2023/88</t>
  </si>
  <si>
    <t>004290477310</t>
  </si>
  <si>
    <t>FT/2023/89</t>
  </si>
  <si>
    <t>004280873676</t>
  </si>
  <si>
    <t>FT/2023/90</t>
  </si>
  <si>
    <t>004280873675</t>
  </si>
  <si>
    <t>FT/2023/91</t>
  </si>
  <si>
    <t>004288453339</t>
  </si>
  <si>
    <t>FT/2023/92</t>
  </si>
  <si>
    <t>004290477313</t>
  </si>
  <si>
    <t>FT/2023/93</t>
  </si>
  <si>
    <t>8101000102</t>
  </si>
  <si>
    <t>158</t>
  </si>
  <si>
    <t>TRENITALIA TPER SCARL</t>
  </si>
  <si>
    <t>FT/2023/131</t>
  </si>
  <si>
    <t>639/PA/1</t>
  </si>
  <si>
    <t>387</t>
  </si>
  <si>
    <t>VALSECCHI CANCELLERIA S.R.L.</t>
  </si>
  <si>
    <t>FT/2023/100</t>
  </si>
  <si>
    <t>N47037</t>
  </si>
  <si>
    <t>44</t>
  </si>
  <si>
    <t>EDENRED ITALIA S.R.L.</t>
  </si>
  <si>
    <t>FT/2023/94</t>
  </si>
  <si>
    <t>1929/FPA</t>
  </si>
  <si>
    <t>392</t>
  </si>
  <si>
    <t>LA CASALINDA S.R.L.</t>
  </si>
  <si>
    <t>FT/2023/111</t>
  </si>
  <si>
    <t>1930/FPA</t>
  </si>
  <si>
    <t>FT/2023/112</t>
  </si>
  <si>
    <t>732/PA/1</t>
  </si>
  <si>
    <t>FT/2023/101</t>
  </si>
  <si>
    <t>730/PA/1</t>
  </si>
  <si>
    <t>FT/2023/102</t>
  </si>
  <si>
    <t>116/23PA</t>
  </si>
  <si>
    <t>118</t>
  </si>
  <si>
    <t>S.O.I. S.R.L. A SOCIO UNICO</t>
  </si>
  <si>
    <t>FT/2023/132</t>
  </si>
  <si>
    <t>112301870813</t>
  </si>
  <si>
    <t>100</t>
  </si>
  <si>
    <t>HERA S.P.A.</t>
  </si>
  <si>
    <t>FT/2023/134</t>
  </si>
  <si>
    <t>31/EL</t>
  </si>
  <si>
    <t>28</t>
  </si>
  <si>
    <t>SCS AZIONINNOVA SPA</t>
  </si>
  <si>
    <t>FT/2023/106</t>
  </si>
  <si>
    <t>250</t>
  </si>
  <si>
    <t>MERITO SRL</t>
  </si>
  <si>
    <t>FT/2023/153</t>
  </si>
  <si>
    <t>FATTPA 9_23</t>
  </si>
  <si>
    <t>91</t>
  </si>
  <si>
    <t>M.B.S. S.R.L.</t>
  </si>
  <si>
    <t>FT/2023/107</t>
  </si>
  <si>
    <t>412303942430</t>
  </si>
  <si>
    <t>FT/2023/149</t>
  </si>
  <si>
    <t>9501300714</t>
  </si>
  <si>
    <t>FT/2023/136</t>
  </si>
  <si>
    <t>278/07</t>
  </si>
  <si>
    <t>95</t>
  </si>
  <si>
    <t>TECNOLASER EUROPA SRL</t>
  </si>
  <si>
    <t>FT/2023/137</t>
  </si>
  <si>
    <t>424/06</t>
  </si>
  <si>
    <t>FT/2023/113</t>
  </si>
  <si>
    <t>277/07</t>
  </si>
  <si>
    <t>FT/2023/138</t>
  </si>
  <si>
    <t>420/06</t>
  </si>
  <si>
    <t>FT/2023/115</t>
  </si>
  <si>
    <t>422/06</t>
  </si>
  <si>
    <t>FT/2023/114</t>
  </si>
  <si>
    <t>421/06</t>
  </si>
  <si>
    <t>FT/2023/117</t>
  </si>
  <si>
    <t>423/06</t>
  </si>
  <si>
    <t>FT/2023/118</t>
  </si>
  <si>
    <t>279/07</t>
  </si>
  <si>
    <t>FT/2023/139</t>
  </si>
  <si>
    <t>419/06</t>
  </si>
  <si>
    <t>FT/2023/116</t>
  </si>
  <si>
    <t>4600031367</t>
  </si>
  <si>
    <t>FT/2023/141</t>
  </si>
  <si>
    <t>2100000058</t>
  </si>
  <si>
    <t>81</t>
  </si>
  <si>
    <t>FT/2023/128</t>
  </si>
  <si>
    <t>2100000071</t>
  </si>
  <si>
    <t>FT/2023/129</t>
  </si>
  <si>
    <t>004317639199</t>
  </si>
  <si>
    <t>FT/2023/121</t>
  </si>
  <si>
    <t>004317639198</t>
  </si>
  <si>
    <t>FT/2023/122</t>
  </si>
  <si>
    <t>004317639201</t>
  </si>
  <si>
    <t>FT/2023/123</t>
  </si>
  <si>
    <t>004317639200</t>
  </si>
  <si>
    <t>FT/2023/124</t>
  </si>
  <si>
    <t>004318456309</t>
  </si>
  <si>
    <t>FT/2023/125</t>
  </si>
  <si>
    <t>P-288</t>
  </si>
  <si>
    <t>192</t>
  </si>
  <si>
    <t>CONSILIA CFO S.R.L.</t>
  </si>
  <si>
    <t>FT/2023/119</t>
  </si>
  <si>
    <t>004321619802</t>
  </si>
  <si>
    <t>FT/2023/126</t>
  </si>
  <si>
    <t>S-332</t>
  </si>
  <si>
    <t>FT/2023/120</t>
  </si>
  <si>
    <t>000224T RN</t>
  </si>
  <si>
    <t>82</t>
  </si>
  <si>
    <t>START ROMAGNA S.P.A.</t>
  </si>
  <si>
    <t>FT/2023/142</t>
  </si>
  <si>
    <t>FV23-0848</t>
  </si>
  <si>
    <t>71</t>
  </si>
  <si>
    <t>COM METODI S.P.A.</t>
  </si>
  <si>
    <t>FT/2023/135</t>
  </si>
  <si>
    <t>000057T FC</t>
  </si>
  <si>
    <t>FT/2023/143</t>
  </si>
  <si>
    <t>2100000074</t>
  </si>
  <si>
    <t>FT/2023/130</t>
  </si>
  <si>
    <t>004324949894</t>
  </si>
  <si>
    <t>FT/2023/127</t>
  </si>
  <si>
    <t>U7300010140360</t>
  </si>
  <si>
    <t>FT/2023/144</t>
  </si>
  <si>
    <t>368/23PA</t>
  </si>
  <si>
    <t>69</t>
  </si>
  <si>
    <t>I.T.A. S.R.L.</t>
  </si>
  <si>
    <t>FT/2023/152</t>
  </si>
  <si>
    <t>N48701</t>
  </si>
  <si>
    <t>FT/2023/146</t>
  </si>
  <si>
    <t>PA 004-23</t>
  </si>
  <si>
    <t>84</t>
  </si>
  <si>
    <t>KAIROS CONSULTING S.R.L.</t>
  </si>
  <si>
    <t>FT/2023/145</t>
  </si>
  <si>
    <t>3230169680</t>
  </si>
  <si>
    <t>246</t>
  </si>
  <si>
    <t>POSTE ITALIANE S.P.A.</t>
  </si>
  <si>
    <t>FT/2023/172</t>
  </si>
  <si>
    <t>3230169681</t>
  </si>
  <si>
    <t>FT/2023/173</t>
  </si>
  <si>
    <t>203/2</t>
  </si>
  <si>
    <t>74</t>
  </si>
  <si>
    <t>TEAM MEMORES COMPUTER S.P.A.</t>
  </si>
  <si>
    <t>FT/2023/148</t>
  </si>
  <si>
    <t>202/2</t>
  </si>
  <si>
    <t>FT/2023/147</t>
  </si>
  <si>
    <t>193/05</t>
  </si>
  <si>
    <t>FT/2023/157</t>
  </si>
  <si>
    <t>194/05</t>
  </si>
  <si>
    <t>FT/2023/158</t>
  </si>
  <si>
    <t>195/05</t>
  </si>
  <si>
    <t>FT/2023/159</t>
  </si>
  <si>
    <t>112302768571</t>
  </si>
  <si>
    <t>FT/2023/161</t>
  </si>
  <si>
    <t>4600041784</t>
  </si>
  <si>
    <t>FT/2023/174</t>
  </si>
  <si>
    <t>9501374878</t>
  </si>
  <si>
    <t>FT/2023/156</t>
  </si>
  <si>
    <t>2100000081</t>
  </si>
  <si>
    <t>FT/2023/150</t>
  </si>
  <si>
    <t>004326640481</t>
  </si>
  <si>
    <t>FT/2023/166</t>
  </si>
  <si>
    <t>004326640483</t>
  </si>
  <si>
    <t>FT/2023/171</t>
  </si>
  <si>
    <t>004326640482</t>
  </si>
  <si>
    <t>FT/2023/167</t>
  </si>
  <si>
    <t>2100000087</t>
  </si>
  <si>
    <t>FT/2023/151</t>
  </si>
  <si>
    <t>39/EL</t>
  </si>
  <si>
    <t>FT/2023/160</t>
  </si>
  <si>
    <t>P199</t>
  </si>
  <si>
    <t>96</t>
  </si>
  <si>
    <t>SI COMPUTER S.P.A.</t>
  </si>
  <si>
    <t>FT/2023/154</t>
  </si>
  <si>
    <t>17</t>
  </si>
  <si>
    <t>177</t>
  </si>
  <si>
    <t>FT/2023/176</t>
  </si>
  <si>
    <t>P198</t>
  </si>
  <si>
    <t>FT/2023/164</t>
  </si>
  <si>
    <t>2023914319</t>
  </si>
  <si>
    <t>45</t>
  </si>
  <si>
    <t>ENGINEERING S.P.A.</t>
  </si>
  <si>
    <t>FT/2023/163</t>
  </si>
  <si>
    <t>2023914318</t>
  </si>
  <si>
    <t>FT/2023/162</t>
  </si>
  <si>
    <t>4/PA</t>
  </si>
  <si>
    <t>265</t>
  </si>
  <si>
    <t>KITCHEN SOCIETA' COOPERATIVA</t>
  </si>
  <si>
    <t>FT/2023/178</t>
  </si>
  <si>
    <t>004329066310</t>
  </si>
  <si>
    <t>FT/2023/165</t>
  </si>
  <si>
    <t>000303T RN</t>
  </si>
  <si>
    <t>FT/2023/175</t>
  </si>
  <si>
    <t>U7300010182841</t>
  </si>
  <si>
    <t>FT/2023/182</t>
  </si>
  <si>
    <t>004330917643</t>
  </si>
  <si>
    <t>FT/2023/168</t>
  </si>
  <si>
    <t>132/SCD/10A1</t>
  </si>
  <si>
    <t>25</t>
  </si>
  <si>
    <t>FT/2023/155</t>
  </si>
  <si>
    <t>004334031853</t>
  </si>
  <si>
    <t>FT/2023/170</t>
  </si>
  <si>
    <t>U7300010183195</t>
  </si>
  <si>
    <t>FT/2023/177</t>
  </si>
  <si>
    <t>004335843383</t>
  </si>
  <si>
    <t>FT/2023/169</t>
  </si>
  <si>
    <t>N50166</t>
  </si>
  <si>
    <t>FT/2023/180</t>
  </si>
  <si>
    <t>412306820428</t>
  </si>
  <si>
    <t>153</t>
  </si>
  <si>
    <t>HERA COMM S.P.A.</t>
  </si>
  <si>
    <t>FT/2023/185</t>
  </si>
  <si>
    <t>112303216721</t>
  </si>
  <si>
    <t>FT/2023/190</t>
  </si>
  <si>
    <t>3230211334</t>
  </si>
  <si>
    <t>FT/2023/198</t>
  </si>
  <si>
    <t>3230211337</t>
  </si>
  <si>
    <t>FT/2023/199</t>
  </si>
  <si>
    <t>3230211435</t>
  </si>
  <si>
    <t>FT/2023/200</t>
  </si>
  <si>
    <t>141052213</t>
  </si>
  <si>
    <t>429</t>
  </si>
  <si>
    <t>TROTEC INTERNATIONAL GMBH &amp; C. S.A.S.</t>
  </si>
  <si>
    <t>FT/2023/183</t>
  </si>
  <si>
    <t>141052209</t>
  </si>
  <si>
    <t>FT/2023/184</t>
  </si>
  <si>
    <t>176/03</t>
  </si>
  <si>
    <t>422</t>
  </si>
  <si>
    <t>PREMIO SRL</t>
  </si>
  <si>
    <t>FT/2023/188</t>
  </si>
  <si>
    <t>FT A-63842</t>
  </si>
  <si>
    <t>351</t>
  </si>
  <si>
    <t>CLARA SPA</t>
  </si>
  <si>
    <t>FT/2023/194</t>
  </si>
  <si>
    <t>18602350000078</t>
  </si>
  <si>
    <t>322</t>
  </si>
  <si>
    <t>IREN AMBIENTE S.P.A.</t>
  </si>
  <si>
    <t>FT/2023/196</t>
  </si>
  <si>
    <t>FT E-67147</t>
  </si>
  <si>
    <t>FT/2023/197</t>
  </si>
  <si>
    <t>9501449858</t>
  </si>
  <si>
    <t>FT/2023/193</t>
  </si>
  <si>
    <t>65/B.O.</t>
  </si>
  <si>
    <t>314</t>
  </si>
  <si>
    <t>BE OPEN SRL</t>
  </si>
  <si>
    <t>FT/2023/181</t>
  </si>
  <si>
    <t>178/03</t>
  </si>
  <si>
    <t>FT/2023/189</t>
  </si>
  <si>
    <t>1023161017</t>
  </si>
  <si>
    <t>FT/2023/201</t>
  </si>
  <si>
    <t>2100000108</t>
  </si>
  <si>
    <t>FT/2023/195</t>
  </si>
  <si>
    <t>0000063/PA</t>
  </si>
  <si>
    <t>417</t>
  </si>
  <si>
    <t>FT/2023/191</t>
  </si>
  <si>
    <t>Riferimento</t>
  </si>
  <si>
    <t>Fornitore</t>
  </si>
  <si>
    <t>Nome / Ragione sociale</t>
  </si>
  <si>
    <t>Importo imposte</t>
  </si>
  <si>
    <t>Data base pagamento</t>
  </si>
  <si>
    <t>Protocollo</t>
  </si>
  <si>
    <t>Importo note di credito</t>
  </si>
  <si>
    <t>Data pagamento - data scadenza</t>
  </si>
  <si>
    <t>Giorni per importo</t>
  </si>
  <si>
    <t>Imp. base imponibile al netto note credito e ritenute</t>
  </si>
  <si>
    <t>MAZZA LAURA E F. FERRAMENTA SNC</t>
  </si>
  <si>
    <t xml:space="preserve">Tempistica pagamenti </t>
  </si>
  <si>
    <t>TEMPESTIVITA' PAGAMENTI DAL 01.04.2023 AL 30.06.2023</t>
  </si>
  <si>
    <t>TOTALE 2' TRIMESTRE 2023</t>
  </si>
  <si>
    <t>SOC. EMILIANA TRASPORTI AUTOFIL. S.P.A.</t>
  </si>
  <si>
    <t>ALMA MATER STUDIORUM - UNIBO</t>
  </si>
  <si>
    <t>EBLA SOC. COOP.  SERV. E SOLUZ. CULT.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</si>
</sst>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0"/>
      <name val="Arial"/>
    </font>
    <font>
      <sz val="10"/>
      <name val="Arial"/>
    </font>
    <font>
      <sz val="9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2" fontId="2" fillId="0" borderId="0" xfId="0" applyNumberFormat="1" applyFont="1" applyAlignment="1">
      <alignment horizontal="right" vertical="top"/>
    </xf>
    <xf numFmtId="14" fontId="2" fillId="0" borderId="0" xfId="0" applyNumberFormat="1" applyFont="1" applyAlignment="1">
      <alignment horizontal="right" vertical="top"/>
    </xf>
    <xf numFmtId="1" fontId="2" fillId="0" borderId="0" xfId="0" applyNumberFormat="1" applyFont="1" applyAlignment="1">
      <alignment horizontal="right" vertical="top"/>
    </xf>
    <xf numFmtId="0" fontId="2" fillId="3" borderId="1" xfId="0" applyFont="1" applyFill="1" applyBorder="1" applyAlignment="1">
      <alignment vertical="top"/>
    </xf>
    <xf numFmtId="1" fontId="2" fillId="3" borderId="1" xfId="0" applyNumberFormat="1" applyFont="1" applyFill="1" applyBorder="1" applyAlignment="1">
      <alignment horizontal="right" vertical="top"/>
    </xf>
    <xf numFmtId="14" fontId="2" fillId="3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3" fontId="2" fillId="0" borderId="0" xfId="1" applyFont="1" applyAlignment="1">
      <alignment horizontal="right" vertical="top"/>
    </xf>
    <xf numFmtId="43" fontId="2" fillId="3" borderId="1" xfId="1" applyFont="1" applyFill="1" applyBorder="1" applyAlignment="1">
      <alignment horizontal="right" vertical="top"/>
    </xf>
    <xf numFmtId="0" fontId="2" fillId="0" borderId="0" xfId="0" applyFont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2" fontId="2" fillId="0" borderId="0" xfId="0" applyNumberFormat="1" applyFont="1" applyAlignment="1">
      <alignment vertical="top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43" fontId="3" fillId="3" borderId="1" xfId="1" applyFont="1" applyFill="1" applyBorder="1" applyAlignment="1">
      <alignment horizontal="right" vertical="top"/>
    </xf>
    <xf numFmtId="43" fontId="3" fillId="4" borderId="1" xfId="1" applyFont="1" applyFill="1" applyBorder="1" applyAlignment="1">
      <alignment horizontal="right" vertical="top"/>
    </xf>
    <xf numFmtId="0" fontId="3" fillId="3" borderId="1" xfId="0" applyFont="1" applyFill="1" applyBorder="1" applyAlignment="1">
      <alignment vertical="top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609600</xdr:colOff>
      <xdr:row>6</xdr:row>
      <xdr:rowOff>127000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FB40E3EE-FD5D-4409-93A6-B4A2714B8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8850" y="0"/>
          <a:ext cx="1746250" cy="100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L118"/>
  <sheetViews>
    <sheetView tabSelected="1" topLeftCell="B103" zoomScaleNormal="100" workbookViewId="0">
      <selection activeCell="D88" sqref="D88"/>
    </sheetView>
  </sheetViews>
  <sheetFormatPr defaultColWidth="16.26953125" defaultRowHeight="11.5" x14ac:dyDescent="0.25"/>
  <cols>
    <col min="1" max="1" width="13.7265625" style="1" customWidth="1"/>
    <col min="2" max="2" width="16.26953125" style="1"/>
    <col min="3" max="3" width="10.6328125" style="12" customWidth="1"/>
    <col min="4" max="4" width="34.81640625" style="1" customWidth="1"/>
    <col min="5" max="5" width="14" style="1" customWidth="1"/>
    <col min="6" max="6" width="10" style="1" customWidth="1"/>
    <col min="7" max="7" width="12.81640625" style="1" customWidth="1"/>
    <col min="8" max="8" width="10.1796875" style="1" customWidth="1"/>
    <col min="9" max="9" width="10.90625" style="1" customWidth="1"/>
    <col min="10" max="10" width="14.81640625" style="1" customWidth="1"/>
    <col min="11" max="11" width="9.6328125" style="1" customWidth="1"/>
    <col min="12" max="16384" width="16.26953125" style="1"/>
  </cols>
  <sheetData>
    <row r="9" spans="1:11" x14ac:dyDescent="0.25">
      <c r="D9" s="15" t="s">
        <v>292</v>
      </c>
      <c r="E9" s="16"/>
      <c r="F9" s="16"/>
    </row>
    <row r="11" spans="1:11" s="9" customFormat="1" ht="46" x14ac:dyDescent="0.25">
      <c r="A11" s="8" t="s">
        <v>285</v>
      </c>
      <c r="B11" s="8" t="s">
        <v>280</v>
      </c>
      <c r="C11" s="8" t="s">
        <v>281</v>
      </c>
      <c r="D11" s="8" t="s">
        <v>282</v>
      </c>
      <c r="E11" s="8" t="s">
        <v>289</v>
      </c>
      <c r="F11" s="8" t="s">
        <v>283</v>
      </c>
      <c r="G11" s="8" t="s">
        <v>284</v>
      </c>
      <c r="H11" s="8" t="s">
        <v>286</v>
      </c>
      <c r="I11" s="8" t="s">
        <v>287</v>
      </c>
      <c r="J11" s="8" t="s">
        <v>288</v>
      </c>
      <c r="K11" s="8" t="s">
        <v>291</v>
      </c>
    </row>
    <row r="12" spans="1:11" x14ac:dyDescent="0.25">
      <c r="A12" s="1" t="s">
        <v>4</v>
      </c>
      <c r="B12" s="1" t="s">
        <v>0</v>
      </c>
      <c r="C12" s="12" t="s">
        <v>1</v>
      </c>
      <c r="D12" s="1" t="s">
        <v>2</v>
      </c>
      <c r="E12" s="10">
        <v>3134.25</v>
      </c>
      <c r="F12" s="10">
        <v>689.54</v>
      </c>
      <c r="G12" s="3">
        <v>45019</v>
      </c>
      <c r="H12" s="2">
        <v>0</v>
      </c>
      <c r="I12" s="4">
        <v>-20</v>
      </c>
      <c r="J12" s="10">
        <v>-62685</v>
      </c>
      <c r="K12" s="14">
        <f>J12/E$118</f>
        <v>-3.494126881905886E-2</v>
      </c>
    </row>
    <row r="13" spans="1:11" x14ac:dyDescent="0.25">
      <c r="A13" s="1" t="s">
        <v>8</v>
      </c>
      <c r="B13" s="1" t="s">
        <v>5</v>
      </c>
      <c r="C13" s="12" t="s">
        <v>6</v>
      </c>
      <c r="D13" s="1" t="s">
        <v>7</v>
      </c>
      <c r="E13" s="10">
        <v>2800</v>
      </c>
      <c r="F13" s="10">
        <v>0</v>
      </c>
      <c r="G13" s="3">
        <v>44972</v>
      </c>
      <c r="H13" s="2">
        <v>0</v>
      </c>
      <c r="I13" s="4">
        <v>55</v>
      </c>
      <c r="J13" s="10">
        <v>154000</v>
      </c>
      <c r="K13" s="14">
        <f t="shared" ref="K13:K76" si="0">J13/E$118</f>
        <v>8.5841196428731989E-2</v>
      </c>
    </row>
    <row r="14" spans="1:11" x14ac:dyDescent="0.25">
      <c r="A14" s="1" t="s">
        <v>10</v>
      </c>
      <c r="B14" s="1" t="s">
        <v>9</v>
      </c>
      <c r="C14" s="12" t="s">
        <v>1</v>
      </c>
      <c r="D14" s="1" t="s">
        <v>2</v>
      </c>
      <c r="E14" s="10">
        <v>717.35</v>
      </c>
      <c r="F14" s="10">
        <v>0</v>
      </c>
      <c r="G14" s="3">
        <v>45009</v>
      </c>
      <c r="H14" s="2">
        <v>0</v>
      </c>
      <c r="I14" s="4">
        <v>-10</v>
      </c>
      <c r="J14" s="10">
        <v>-7173.5</v>
      </c>
      <c r="K14" s="14">
        <f t="shared" si="0"/>
        <v>-3.9985832635162913E-3</v>
      </c>
    </row>
    <row r="15" spans="1:11" x14ac:dyDescent="0.25">
      <c r="A15" s="1" t="s">
        <v>14</v>
      </c>
      <c r="B15" s="1" t="s">
        <v>11</v>
      </c>
      <c r="C15" s="12" t="s">
        <v>12</v>
      </c>
      <c r="D15" s="1" t="s">
        <v>13</v>
      </c>
      <c r="E15" s="10">
        <v>90.18</v>
      </c>
      <c r="F15" s="10">
        <v>9.02</v>
      </c>
      <c r="G15" s="3">
        <v>45036</v>
      </c>
      <c r="H15" s="2">
        <v>0</v>
      </c>
      <c r="I15" s="4">
        <v>-23</v>
      </c>
      <c r="J15" s="10">
        <v>-2074.14</v>
      </c>
      <c r="K15" s="14">
        <f t="shared" si="0"/>
        <v>-1.1561471374070789E-3</v>
      </c>
    </row>
    <row r="16" spans="1:11" x14ac:dyDescent="0.25">
      <c r="A16" s="1" t="s">
        <v>18</v>
      </c>
      <c r="B16" s="1" t="s">
        <v>15</v>
      </c>
      <c r="C16" s="12" t="s">
        <v>16</v>
      </c>
      <c r="D16" s="1" t="s">
        <v>17</v>
      </c>
      <c r="E16" s="10">
        <v>355.57</v>
      </c>
      <c r="F16" s="10">
        <v>78.23</v>
      </c>
      <c r="G16" s="3">
        <v>45036</v>
      </c>
      <c r="H16" s="2">
        <v>0</v>
      </c>
      <c r="I16" s="4">
        <v>-23</v>
      </c>
      <c r="J16" s="10">
        <v>-8178.11</v>
      </c>
      <c r="K16" s="14">
        <f t="shared" si="0"/>
        <v>-4.5585632917258265E-3</v>
      </c>
    </row>
    <row r="17" spans="1:11" x14ac:dyDescent="0.25">
      <c r="A17" s="1" t="s">
        <v>20</v>
      </c>
      <c r="B17" s="1" t="s">
        <v>19</v>
      </c>
      <c r="C17" s="12" t="s">
        <v>1</v>
      </c>
      <c r="D17" s="1" t="s">
        <v>2</v>
      </c>
      <c r="E17" s="10">
        <v>135.04</v>
      </c>
      <c r="F17" s="10">
        <v>29.71</v>
      </c>
      <c r="G17" s="3">
        <v>44994</v>
      </c>
      <c r="H17" s="2">
        <v>0</v>
      </c>
      <c r="I17" s="4">
        <v>9</v>
      </c>
      <c r="J17" s="10">
        <v>1215.3599999999999</v>
      </c>
      <c r="K17" s="14">
        <f t="shared" si="0"/>
        <v>6.7745426293262139E-4</v>
      </c>
    </row>
    <row r="18" spans="1:11" x14ac:dyDescent="0.25">
      <c r="A18" s="1" t="s">
        <v>22</v>
      </c>
      <c r="B18" s="1" t="s">
        <v>21</v>
      </c>
      <c r="C18" s="12" t="s">
        <v>1</v>
      </c>
      <c r="D18" s="1" t="s">
        <v>2</v>
      </c>
      <c r="E18" s="10">
        <v>-253.14</v>
      </c>
      <c r="F18" s="10">
        <v>-55.69</v>
      </c>
      <c r="G18" s="3">
        <v>45000</v>
      </c>
      <c r="H18" s="2">
        <v>0</v>
      </c>
      <c r="I18" s="4">
        <v>3</v>
      </c>
      <c r="J18" s="10">
        <v>-759.42</v>
      </c>
      <c r="K18" s="14">
        <f t="shared" si="0"/>
        <v>-4.2330858046693272E-4</v>
      </c>
    </row>
    <row r="19" spans="1:11" x14ac:dyDescent="0.25">
      <c r="A19" s="1" t="s">
        <v>26</v>
      </c>
      <c r="B19" s="1" t="s">
        <v>23</v>
      </c>
      <c r="C19" s="12" t="s">
        <v>24</v>
      </c>
      <c r="D19" s="1" t="s">
        <v>25</v>
      </c>
      <c r="E19" s="10">
        <v>174.37</v>
      </c>
      <c r="F19" s="10">
        <v>38.36</v>
      </c>
      <c r="G19" s="3">
        <v>45002</v>
      </c>
      <c r="H19" s="2">
        <v>0</v>
      </c>
      <c r="I19" s="4">
        <v>-3</v>
      </c>
      <c r="J19" s="10">
        <v>-523.11</v>
      </c>
      <c r="K19" s="14">
        <f t="shared" si="0"/>
        <v>-2.9158693677814278E-4</v>
      </c>
    </row>
    <row r="20" spans="1:11" x14ac:dyDescent="0.25">
      <c r="A20" s="1" t="s">
        <v>28</v>
      </c>
      <c r="B20" s="1" t="s">
        <v>27</v>
      </c>
      <c r="C20" s="12" t="s">
        <v>1</v>
      </c>
      <c r="D20" s="1" t="s">
        <v>2</v>
      </c>
      <c r="E20" s="10">
        <v>2816.43</v>
      </c>
      <c r="F20" s="10">
        <v>619.61</v>
      </c>
      <c r="G20" s="3">
        <v>45000</v>
      </c>
      <c r="H20" s="2">
        <v>308.83</v>
      </c>
      <c r="I20" s="4">
        <v>3</v>
      </c>
      <c r="J20" s="10">
        <v>8449.2900000000009</v>
      </c>
      <c r="K20" s="14">
        <f t="shared" si="0"/>
        <v>4.7097218348916949E-3</v>
      </c>
    </row>
    <row r="21" spans="1:11" x14ac:dyDescent="0.25">
      <c r="A21" s="1" t="s">
        <v>32</v>
      </c>
      <c r="B21" s="1" t="s">
        <v>29</v>
      </c>
      <c r="C21" s="12" t="s">
        <v>30</v>
      </c>
      <c r="D21" s="1" t="s">
        <v>31</v>
      </c>
      <c r="E21" s="10">
        <v>287.67</v>
      </c>
      <c r="F21" s="10">
        <v>63.29</v>
      </c>
      <c r="G21" s="3">
        <v>45001</v>
      </c>
      <c r="H21" s="2">
        <v>0</v>
      </c>
      <c r="I21" s="4">
        <v>-11</v>
      </c>
      <c r="J21" s="10">
        <v>-3164.37</v>
      </c>
      <c r="K21" s="14">
        <f t="shared" si="0"/>
        <v>-1.7638526411895236E-3</v>
      </c>
    </row>
    <row r="22" spans="1:11" x14ac:dyDescent="0.25">
      <c r="A22" s="1" t="s">
        <v>34</v>
      </c>
      <c r="B22" s="1" t="s">
        <v>33</v>
      </c>
      <c r="C22" s="12" t="s">
        <v>30</v>
      </c>
      <c r="D22" s="1" t="s">
        <v>31</v>
      </c>
      <c r="E22" s="10">
        <v>192.25</v>
      </c>
      <c r="F22" s="10">
        <v>42.3</v>
      </c>
      <c r="G22" s="3">
        <v>45001</v>
      </c>
      <c r="H22" s="2">
        <v>0</v>
      </c>
      <c r="I22" s="4">
        <v>-11</v>
      </c>
      <c r="J22" s="10">
        <v>-2114.75</v>
      </c>
      <c r="K22" s="14">
        <f t="shared" si="0"/>
        <v>-1.1787835723874088E-3</v>
      </c>
    </row>
    <row r="23" spans="1:11" x14ac:dyDescent="0.25">
      <c r="A23" s="1" t="s">
        <v>36</v>
      </c>
      <c r="B23" s="1" t="s">
        <v>35</v>
      </c>
      <c r="C23" s="12" t="s">
        <v>30</v>
      </c>
      <c r="D23" s="1" t="s">
        <v>31</v>
      </c>
      <c r="E23" s="10">
        <v>158.59</v>
      </c>
      <c r="F23" s="10">
        <v>34.89</v>
      </c>
      <c r="G23" s="3">
        <v>45001</v>
      </c>
      <c r="H23" s="2">
        <v>0</v>
      </c>
      <c r="I23" s="4">
        <v>-11</v>
      </c>
      <c r="J23" s="10">
        <v>-1744.49</v>
      </c>
      <c r="K23" s="14">
        <f t="shared" si="0"/>
        <v>-9.7239681011661468E-4</v>
      </c>
    </row>
    <row r="24" spans="1:11" x14ac:dyDescent="0.25">
      <c r="A24" s="1" t="s">
        <v>38</v>
      </c>
      <c r="B24" s="1" t="s">
        <v>37</v>
      </c>
      <c r="C24" s="12" t="s">
        <v>30</v>
      </c>
      <c r="D24" s="1" t="s">
        <v>31</v>
      </c>
      <c r="E24" s="10">
        <v>118.9</v>
      </c>
      <c r="F24" s="10">
        <v>26.16</v>
      </c>
      <c r="G24" s="3">
        <v>45001</v>
      </c>
      <c r="H24" s="2">
        <v>0</v>
      </c>
      <c r="I24" s="4">
        <v>-11</v>
      </c>
      <c r="J24" s="10">
        <v>-1307.9000000000001</v>
      </c>
      <c r="K24" s="14">
        <f t="shared" si="0"/>
        <v>-7.2903701824115954E-4</v>
      </c>
    </row>
    <row r="25" spans="1:11" x14ac:dyDescent="0.25">
      <c r="A25" s="1" t="s">
        <v>40</v>
      </c>
      <c r="B25" s="1" t="s">
        <v>39</v>
      </c>
      <c r="C25" s="12" t="s">
        <v>30</v>
      </c>
      <c r="D25" s="1" t="s">
        <v>31</v>
      </c>
      <c r="E25" s="10">
        <v>798.81</v>
      </c>
      <c r="F25" s="10">
        <v>175.74</v>
      </c>
      <c r="G25" s="3">
        <v>45001</v>
      </c>
      <c r="H25" s="2">
        <v>0</v>
      </c>
      <c r="I25" s="4">
        <v>-11</v>
      </c>
      <c r="J25" s="10">
        <v>-8786.91</v>
      </c>
      <c r="K25" s="14">
        <f t="shared" si="0"/>
        <v>-4.8979147228025285E-3</v>
      </c>
    </row>
    <row r="26" spans="1:11" x14ac:dyDescent="0.25">
      <c r="A26" s="1" t="s">
        <v>42</v>
      </c>
      <c r="B26" s="1" t="s">
        <v>41</v>
      </c>
      <c r="C26" s="12" t="s">
        <v>30</v>
      </c>
      <c r="D26" s="1" t="s">
        <v>31</v>
      </c>
      <c r="E26" s="10">
        <v>361.75</v>
      </c>
      <c r="F26" s="10">
        <v>79.59</v>
      </c>
      <c r="G26" s="3">
        <v>45001</v>
      </c>
      <c r="H26" s="2">
        <v>0</v>
      </c>
      <c r="I26" s="4">
        <v>-11</v>
      </c>
      <c r="J26" s="10">
        <v>-3979.25</v>
      </c>
      <c r="K26" s="14">
        <f t="shared" si="0"/>
        <v>-2.2180752005781282E-3</v>
      </c>
    </row>
    <row r="27" spans="1:11" x14ac:dyDescent="0.25">
      <c r="A27" s="1" t="s">
        <v>46</v>
      </c>
      <c r="B27" s="1" t="s">
        <v>43</v>
      </c>
      <c r="C27" s="12" t="s">
        <v>44</v>
      </c>
      <c r="D27" s="1" t="s">
        <v>45</v>
      </c>
      <c r="E27" s="10">
        <v>9494.18</v>
      </c>
      <c r="F27" s="10">
        <v>949.42</v>
      </c>
      <c r="G27" s="3">
        <v>45001</v>
      </c>
      <c r="H27" s="2">
        <v>0</v>
      </c>
      <c r="I27" s="4">
        <v>6</v>
      </c>
      <c r="J27" s="10">
        <v>56965.08</v>
      </c>
      <c r="K27" s="14">
        <f t="shared" si="0"/>
        <v>3.1752926115963843E-2</v>
      </c>
    </row>
    <row r="28" spans="1:11" x14ac:dyDescent="0.25">
      <c r="A28" s="1" t="s">
        <v>50</v>
      </c>
      <c r="B28" s="1" t="s">
        <v>47</v>
      </c>
      <c r="C28" s="12" t="s">
        <v>48</v>
      </c>
      <c r="D28" s="1" t="s">
        <v>49</v>
      </c>
      <c r="E28" s="10">
        <v>1366.18</v>
      </c>
      <c r="F28" s="10">
        <v>300.56</v>
      </c>
      <c r="G28" s="3">
        <v>45020</v>
      </c>
      <c r="H28" s="2">
        <v>0</v>
      </c>
      <c r="I28" s="4">
        <v>-27</v>
      </c>
      <c r="J28" s="10">
        <v>-36886.86</v>
      </c>
      <c r="K28" s="14">
        <f t="shared" si="0"/>
        <v>-2.0561118148695694E-2</v>
      </c>
    </row>
    <row r="29" spans="1:11" x14ac:dyDescent="0.25">
      <c r="A29" s="1" t="s">
        <v>54</v>
      </c>
      <c r="B29" s="1" t="s">
        <v>51</v>
      </c>
      <c r="C29" s="12" t="s">
        <v>52</v>
      </c>
      <c r="D29" s="1" t="s">
        <v>53</v>
      </c>
      <c r="E29" s="10">
        <v>34573.32</v>
      </c>
      <c r="F29" s="10">
        <v>1382.93</v>
      </c>
      <c r="G29" s="3">
        <v>45003</v>
      </c>
      <c r="H29" s="2">
        <v>0</v>
      </c>
      <c r="I29" s="4">
        <v>1</v>
      </c>
      <c r="J29" s="10">
        <v>34573.32</v>
      </c>
      <c r="K29" s="14">
        <f t="shared" si="0"/>
        <v>1.9271526969567587E-2</v>
      </c>
    </row>
    <row r="30" spans="1:11" x14ac:dyDescent="0.25">
      <c r="A30" s="1" t="s">
        <v>58</v>
      </c>
      <c r="B30" s="1" t="s">
        <v>55</v>
      </c>
      <c r="C30" s="12" t="s">
        <v>56</v>
      </c>
      <c r="D30" s="1" t="s">
        <v>57</v>
      </c>
      <c r="E30" s="10">
        <v>385.4</v>
      </c>
      <c r="F30" s="10">
        <v>84.79</v>
      </c>
      <c r="G30" s="3">
        <v>45006</v>
      </c>
      <c r="H30" s="2">
        <v>0</v>
      </c>
      <c r="I30" s="4">
        <v>-6</v>
      </c>
      <c r="J30" s="10">
        <v>-2312.4</v>
      </c>
      <c r="K30" s="14">
        <f t="shared" si="0"/>
        <v>-1.2889557313103886E-3</v>
      </c>
    </row>
    <row r="31" spans="1:11" x14ac:dyDescent="0.25">
      <c r="A31" s="1" t="s">
        <v>60</v>
      </c>
      <c r="B31" s="1" t="s">
        <v>59</v>
      </c>
      <c r="C31" s="12" t="s">
        <v>56</v>
      </c>
      <c r="D31" s="1" t="s">
        <v>57</v>
      </c>
      <c r="E31" s="10">
        <v>302.39999999999998</v>
      </c>
      <c r="F31" s="10">
        <v>66.53</v>
      </c>
      <c r="G31" s="3">
        <v>45006</v>
      </c>
      <c r="H31" s="2">
        <v>0</v>
      </c>
      <c r="I31" s="4">
        <v>-6</v>
      </c>
      <c r="J31" s="10">
        <v>-1814.4</v>
      </c>
      <c r="K31" s="14">
        <f t="shared" si="0"/>
        <v>-1.0113653688330606E-3</v>
      </c>
    </row>
    <row r="32" spans="1:11" x14ac:dyDescent="0.25">
      <c r="A32" s="1" t="s">
        <v>62</v>
      </c>
      <c r="B32" s="1" t="s">
        <v>61</v>
      </c>
      <c r="C32" s="12" t="s">
        <v>48</v>
      </c>
      <c r="D32" s="1" t="s">
        <v>49</v>
      </c>
      <c r="E32" s="10">
        <v>2376.4</v>
      </c>
      <c r="F32" s="10">
        <v>522.80999999999995</v>
      </c>
      <c r="G32" s="3">
        <v>45020</v>
      </c>
      <c r="H32" s="2">
        <v>0</v>
      </c>
      <c r="I32" s="4">
        <v>-27</v>
      </c>
      <c r="J32" s="10">
        <v>-64162.8</v>
      </c>
      <c r="K32" s="14">
        <f t="shared" si="0"/>
        <v>-3.5765009858554839E-2</v>
      </c>
    </row>
    <row r="33" spans="1:11" x14ac:dyDescent="0.25">
      <c r="A33" s="1" t="s">
        <v>64</v>
      </c>
      <c r="B33" s="1" t="s">
        <v>63</v>
      </c>
      <c r="C33" s="12" t="s">
        <v>48</v>
      </c>
      <c r="D33" s="1" t="s">
        <v>49</v>
      </c>
      <c r="E33" s="10">
        <v>475.4</v>
      </c>
      <c r="F33" s="10">
        <v>104.59</v>
      </c>
      <c r="G33" s="3">
        <v>45020</v>
      </c>
      <c r="H33" s="2">
        <v>0</v>
      </c>
      <c r="I33" s="4">
        <v>-27</v>
      </c>
      <c r="J33" s="10">
        <v>-12835.8</v>
      </c>
      <c r="K33" s="14">
        <f t="shared" si="0"/>
        <v>-7.1548079812981686E-3</v>
      </c>
    </row>
    <row r="34" spans="1:11" x14ac:dyDescent="0.25">
      <c r="A34" s="1" t="s">
        <v>68</v>
      </c>
      <c r="B34" s="1" t="s">
        <v>65</v>
      </c>
      <c r="C34" s="12" t="s">
        <v>66</v>
      </c>
      <c r="D34" s="1" t="s">
        <v>67</v>
      </c>
      <c r="E34" s="10">
        <v>990</v>
      </c>
      <c r="F34" s="10">
        <v>0</v>
      </c>
      <c r="G34" s="3">
        <v>45007</v>
      </c>
      <c r="H34" s="2">
        <v>0</v>
      </c>
      <c r="I34" s="4">
        <v>0</v>
      </c>
      <c r="J34" s="10">
        <v>0</v>
      </c>
      <c r="K34" s="14">
        <f t="shared" si="0"/>
        <v>0</v>
      </c>
    </row>
    <row r="35" spans="1:11" x14ac:dyDescent="0.25">
      <c r="A35" s="1" t="s">
        <v>72</v>
      </c>
      <c r="B35" s="1" t="s">
        <v>69</v>
      </c>
      <c r="C35" s="12" t="s">
        <v>70</v>
      </c>
      <c r="D35" s="1" t="s">
        <v>71</v>
      </c>
      <c r="E35" s="10">
        <v>546.58000000000004</v>
      </c>
      <c r="F35" s="10">
        <v>54.66</v>
      </c>
      <c r="G35" s="3">
        <v>45037</v>
      </c>
      <c r="H35" s="2">
        <v>0</v>
      </c>
      <c r="I35" s="4">
        <v>-25</v>
      </c>
      <c r="J35" s="10">
        <v>-13664.5</v>
      </c>
      <c r="K35" s="14">
        <f t="shared" si="0"/>
        <v>-7.6167339519507028E-3</v>
      </c>
    </row>
    <row r="36" spans="1:11" x14ac:dyDescent="0.25">
      <c r="A36" s="1" t="s">
        <v>76</v>
      </c>
      <c r="B36" s="1" t="s">
        <v>73</v>
      </c>
      <c r="C36" s="12" t="s">
        <v>74</v>
      </c>
      <c r="D36" s="1" t="s">
        <v>75</v>
      </c>
      <c r="E36" s="10">
        <v>115049.18</v>
      </c>
      <c r="F36" s="10">
        <v>25310.82</v>
      </c>
      <c r="G36" s="3">
        <v>45014</v>
      </c>
      <c r="H36" s="2">
        <v>0</v>
      </c>
      <c r="I36" s="4">
        <v>-10</v>
      </c>
      <c r="J36" s="10">
        <v>-1150491.8</v>
      </c>
      <c r="K36" s="14">
        <f t="shared" si="0"/>
        <v>-0.64129605580159377</v>
      </c>
    </row>
    <row r="37" spans="1:11" x14ac:dyDescent="0.25">
      <c r="A37" s="1" t="s">
        <v>79</v>
      </c>
      <c r="B37" s="1" t="s">
        <v>52</v>
      </c>
      <c r="C37" s="12" t="s">
        <v>77</v>
      </c>
      <c r="D37" s="1" t="s">
        <v>78</v>
      </c>
      <c r="E37" s="10">
        <v>9200</v>
      </c>
      <c r="F37" s="10">
        <v>2024</v>
      </c>
      <c r="G37" s="3">
        <v>45056</v>
      </c>
      <c r="H37" s="2">
        <v>0</v>
      </c>
      <c r="I37" s="4">
        <v>-22</v>
      </c>
      <c r="J37" s="10">
        <v>-202400</v>
      </c>
      <c r="K37" s="14">
        <f t="shared" si="0"/>
        <v>-0.11281985816347632</v>
      </c>
    </row>
    <row r="38" spans="1:11" x14ac:dyDescent="0.25">
      <c r="A38" s="1" t="s">
        <v>83</v>
      </c>
      <c r="B38" s="1" t="s">
        <v>80</v>
      </c>
      <c r="C38" s="12" t="s">
        <v>81</v>
      </c>
      <c r="D38" s="1" t="s">
        <v>82</v>
      </c>
      <c r="E38" s="10">
        <v>38349.730000000003</v>
      </c>
      <c r="F38" s="10">
        <v>8436.94</v>
      </c>
      <c r="G38" s="3">
        <v>45015</v>
      </c>
      <c r="H38" s="2">
        <v>0</v>
      </c>
      <c r="I38" s="4">
        <v>-11</v>
      </c>
      <c r="J38" s="10">
        <v>-421847.03</v>
      </c>
      <c r="K38" s="14">
        <f t="shared" si="0"/>
        <v>-0.23514190756563116</v>
      </c>
    </row>
    <row r="39" spans="1:11" x14ac:dyDescent="0.25">
      <c r="A39" s="1" t="s">
        <v>85</v>
      </c>
      <c r="B39" s="1" t="s">
        <v>84</v>
      </c>
      <c r="C39" s="12" t="s">
        <v>70</v>
      </c>
      <c r="D39" s="1" t="s">
        <v>71</v>
      </c>
      <c r="E39" s="10">
        <v>1165.6300000000001</v>
      </c>
      <c r="F39" s="10">
        <v>66.33</v>
      </c>
      <c r="G39" s="3">
        <v>45056</v>
      </c>
      <c r="H39" s="2">
        <v>0</v>
      </c>
      <c r="I39" s="4">
        <v>-25</v>
      </c>
      <c r="J39" s="10">
        <v>-29140.75</v>
      </c>
      <c r="K39" s="14">
        <f t="shared" si="0"/>
        <v>-1.6243356135263454E-2</v>
      </c>
    </row>
    <row r="40" spans="1:11" x14ac:dyDescent="0.25">
      <c r="A40" s="1" t="s">
        <v>87</v>
      </c>
      <c r="B40" s="1" t="s">
        <v>86</v>
      </c>
      <c r="C40" s="12" t="s">
        <v>16</v>
      </c>
      <c r="D40" s="1" t="s">
        <v>17</v>
      </c>
      <c r="E40" s="10">
        <v>233.61</v>
      </c>
      <c r="F40" s="10">
        <v>51.39</v>
      </c>
      <c r="G40" s="3">
        <v>45043</v>
      </c>
      <c r="H40" s="2">
        <v>0</v>
      </c>
      <c r="I40" s="4">
        <v>-19</v>
      </c>
      <c r="J40" s="10">
        <v>-4438.59</v>
      </c>
      <c r="K40" s="14">
        <f t="shared" si="0"/>
        <v>-2.4741160782896462E-3</v>
      </c>
    </row>
    <row r="41" spans="1:11" x14ac:dyDescent="0.25">
      <c r="A41" s="1" t="s">
        <v>91</v>
      </c>
      <c r="B41" s="1" t="s">
        <v>88</v>
      </c>
      <c r="C41" s="12" t="s">
        <v>89</v>
      </c>
      <c r="D41" s="1" t="s">
        <v>90</v>
      </c>
      <c r="E41" s="10">
        <v>467.25</v>
      </c>
      <c r="F41" s="10">
        <v>102.8</v>
      </c>
      <c r="G41" s="3">
        <v>45021</v>
      </c>
      <c r="H41" s="2">
        <v>0</v>
      </c>
      <c r="I41" s="4">
        <v>-1</v>
      </c>
      <c r="J41" s="10">
        <v>-467.25</v>
      </c>
      <c r="K41" s="14">
        <f t="shared" si="0"/>
        <v>-2.6044999370990272E-4</v>
      </c>
    </row>
    <row r="42" spans="1:11" x14ac:dyDescent="0.25">
      <c r="A42" s="1" t="s">
        <v>93</v>
      </c>
      <c r="B42" s="1" t="s">
        <v>92</v>
      </c>
      <c r="C42" s="12" t="s">
        <v>89</v>
      </c>
      <c r="D42" s="1" t="s">
        <v>90</v>
      </c>
      <c r="E42" s="10">
        <v>4920.88</v>
      </c>
      <c r="F42" s="10">
        <v>1082.5899999999999</v>
      </c>
      <c r="G42" s="3">
        <v>45021</v>
      </c>
      <c r="H42" s="2">
        <v>0</v>
      </c>
      <c r="I42" s="4">
        <v>-15</v>
      </c>
      <c r="J42" s="10">
        <v>-73813.2</v>
      </c>
      <c r="K42" s="14">
        <f t="shared" si="0"/>
        <v>-4.1144242858657663E-2</v>
      </c>
    </row>
    <row r="43" spans="1:11" x14ac:dyDescent="0.25">
      <c r="A43" s="1" t="s">
        <v>95</v>
      </c>
      <c r="B43" s="1" t="s">
        <v>94</v>
      </c>
      <c r="C43" s="12" t="s">
        <v>89</v>
      </c>
      <c r="D43" s="1" t="s">
        <v>90</v>
      </c>
      <c r="E43" s="10">
        <v>251.62</v>
      </c>
      <c r="F43" s="10">
        <v>55.36</v>
      </c>
      <c r="G43" s="3">
        <v>45021</v>
      </c>
      <c r="H43" s="2">
        <v>0</v>
      </c>
      <c r="I43" s="4">
        <v>-1</v>
      </c>
      <c r="J43" s="10">
        <v>-251.62</v>
      </c>
      <c r="K43" s="14">
        <f t="shared" si="0"/>
        <v>-1.4025559639868534E-4</v>
      </c>
    </row>
    <row r="44" spans="1:11" x14ac:dyDescent="0.25">
      <c r="A44" s="1" t="s">
        <v>97</v>
      </c>
      <c r="B44" s="1" t="s">
        <v>96</v>
      </c>
      <c r="C44" s="12" t="s">
        <v>89</v>
      </c>
      <c r="D44" s="1" t="s">
        <v>90</v>
      </c>
      <c r="E44" s="10">
        <v>126.49</v>
      </c>
      <c r="F44" s="10">
        <v>27.83</v>
      </c>
      <c r="G44" s="3">
        <v>45021</v>
      </c>
      <c r="H44" s="2">
        <v>0</v>
      </c>
      <c r="I44" s="4">
        <v>-14</v>
      </c>
      <c r="J44" s="10">
        <v>-1770.86</v>
      </c>
      <c r="K44" s="14">
        <f t="shared" si="0"/>
        <v>-9.8709572147911897E-4</v>
      </c>
    </row>
    <row r="45" spans="1:11" x14ac:dyDescent="0.25">
      <c r="A45" s="1" t="s">
        <v>99</v>
      </c>
      <c r="B45" s="1" t="s">
        <v>98</v>
      </c>
      <c r="C45" s="12" t="s">
        <v>89</v>
      </c>
      <c r="D45" s="1" t="s">
        <v>90</v>
      </c>
      <c r="E45" s="10">
        <v>219.96</v>
      </c>
      <c r="F45" s="10">
        <v>48.39</v>
      </c>
      <c r="G45" s="3">
        <v>45021</v>
      </c>
      <c r="H45" s="2">
        <v>0</v>
      </c>
      <c r="I45" s="4">
        <v>-15</v>
      </c>
      <c r="J45" s="10">
        <v>-3299.4</v>
      </c>
      <c r="K45" s="14">
        <f t="shared" si="0"/>
        <v>-1.8391197629672618E-3</v>
      </c>
    </row>
    <row r="46" spans="1:11" x14ac:dyDescent="0.25">
      <c r="A46" s="1" t="s">
        <v>101</v>
      </c>
      <c r="B46" s="1" t="s">
        <v>100</v>
      </c>
      <c r="C46" s="12" t="s">
        <v>89</v>
      </c>
      <c r="D46" s="1" t="s">
        <v>90</v>
      </c>
      <c r="E46" s="10">
        <v>1363.29</v>
      </c>
      <c r="F46" s="10">
        <v>299.92</v>
      </c>
      <c r="G46" s="3">
        <v>45021</v>
      </c>
      <c r="H46" s="2">
        <v>0</v>
      </c>
      <c r="I46" s="4">
        <v>-14</v>
      </c>
      <c r="J46" s="10">
        <v>-19086.060000000001</v>
      </c>
      <c r="K46" s="14">
        <f t="shared" si="0"/>
        <v>-1.063876769812055E-2</v>
      </c>
    </row>
    <row r="47" spans="1:11" x14ac:dyDescent="0.25">
      <c r="A47" s="1" t="s">
        <v>103</v>
      </c>
      <c r="B47" s="1" t="s">
        <v>102</v>
      </c>
      <c r="C47" s="12" t="s">
        <v>89</v>
      </c>
      <c r="D47" s="1" t="s">
        <v>90</v>
      </c>
      <c r="E47" s="10">
        <v>779.04</v>
      </c>
      <c r="F47" s="10">
        <v>171.39</v>
      </c>
      <c r="G47" s="3">
        <v>45021</v>
      </c>
      <c r="H47" s="2">
        <v>0</v>
      </c>
      <c r="I47" s="4">
        <v>-14</v>
      </c>
      <c r="J47" s="10">
        <v>-10906.56</v>
      </c>
      <c r="K47" s="14">
        <f t="shared" si="0"/>
        <v>-6.0794296059853963E-3</v>
      </c>
    </row>
    <row r="48" spans="1:11" x14ac:dyDescent="0.25">
      <c r="A48" s="1" t="s">
        <v>105</v>
      </c>
      <c r="B48" s="1" t="s">
        <v>104</v>
      </c>
      <c r="C48" s="12" t="s">
        <v>89</v>
      </c>
      <c r="D48" s="1" t="s">
        <v>90</v>
      </c>
      <c r="E48" s="10">
        <v>72.540000000000006</v>
      </c>
      <c r="F48" s="10">
        <v>15.96</v>
      </c>
      <c r="G48" s="3">
        <v>45021</v>
      </c>
      <c r="H48" s="2">
        <v>0</v>
      </c>
      <c r="I48" s="4">
        <v>-1</v>
      </c>
      <c r="J48" s="10">
        <v>-72.540000000000006</v>
      </c>
      <c r="K48" s="14">
        <f t="shared" si="0"/>
        <v>-4.0434547980131289E-5</v>
      </c>
    </row>
    <row r="49" spans="1:11" x14ac:dyDescent="0.25">
      <c r="A49" s="1" t="s">
        <v>107</v>
      </c>
      <c r="B49" s="1" t="s">
        <v>106</v>
      </c>
      <c r="C49" s="12" t="s">
        <v>89</v>
      </c>
      <c r="D49" s="1" t="s">
        <v>90</v>
      </c>
      <c r="E49" s="10">
        <v>112.41</v>
      </c>
      <c r="F49" s="10">
        <v>24.73</v>
      </c>
      <c r="G49" s="3">
        <v>45021</v>
      </c>
      <c r="H49" s="2">
        <v>0</v>
      </c>
      <c r="I49" s="4">
        <v>-14</v>
      </c>
      <c r="J49" s="10">
        <v>-1573.74</v>
      </c>
      <c r="K49" s="14">
        <f t="shared" si="0"/>
        <v>-8.7721899005034209E-4</v>
      </c>
    </row>
    <row r="50" spans="1:11" x14ac:dyDescent="0.25">
      <c r="A50" s="1" t="s">
        <v>109</v>
      </c>
      <c r="B50" s="1" t="s">
        <v>108</v>
      </c>
      <c r="C50" s="12" t="s">
        <v>12</v>
      </c>
      <c r="D50" s="1" t="s">
        <v>13</v>
      </c>
      <c r="E50" s="10">
        <v>19.27</v>
      </c>
      <c r="F50" s="10">
        <v>1.93</v>
      </c>
      <c r="G50" s="3">
        <v>45048</v>
      </c>
      <c r="H50" s="2">
        <v>0</v>
      </c>
      <c r="I50" s="4">
        <v>-23</v>
      </c>
      <c r="J50" s="10">
        <v>-443.21</v>
      </c>
      <c r="K50" s="14">
        <f t="shared" si="0"/>
        <v>-2.4704984850115779E-4</v>
      </c>
    </row>
    <row r="51" spans="1:11" x14ac:dyDescent="0.25">
      <c r="A51" s="1" t="s">
        <v>112</v>
      </c>
      <c r="B51" s="1" t="s">
        <v>110</v>
      </c>
      <c r="C51" s="12" t="s">
        <v>111</v>
      </c>
      <c r="D51" s="1" t="s">
        <v>294</v>
      </c>
      <c r="E51" s="10">
        <v>322.73</v>
      </c>
      <c r="F51" s="10">
        <v>32.270000000000003</v>
      </c>
      <c r="G51" s="3">
        <v>45035</v>
      </c>
      <c r="H51" s="2">
        <v>0</v>
      </c>
      <c r="I51" s="4">
        <v>-28</v>
      </c>
      <c r="J51" s="10">
        <v>-9036.44</v>
      </c>
      <c r="K51" s="14">
        <f t="shared" si="0"/>
        <v>-5.0370053315353953E-3</v>
      </c>
    </row>
    <row r="52" spans="1:11" x14ac:dyDescent="0.25">
      <c r="A52" s="1" t="s">
        <v>114</v>
      </c>
      <c r="B52" s="1" t="s">
        <v>113</v>
      </c>
      <c r="C52" s="12" t="s">
        <v>111</v>
      </c>
      <c r="D52" s="1" t="s">
        <v>294</v>
      </c>
      <c r="E52" s="10">
        <v>195.45</v>
      </c>
      <c r="F52" s="10">
        <v>19.55</v>
      </c>
      <c r="G52" s="3">
        <v>45035</v>
      </c>
      <c r="H52" s="2">
        <v>0</v>
      </c>
      <c r="I52" s="4">
        <v>-28</v>
      </c>
      <c r="J52" s="10">
        <v>-5472.6</v>
      </c>
      <c r="K52" s="14">
        <f t="shared" si="0"/>
        <v>-3.0504839712719397E-3</v>
      </c>
    </row>
    <row r="53" spans="1:11" x14ac:dyDescent="0.25">
      <c r="A53" s="1" t="s">
        <v>116</v>
      </c>
      <c r="B53" s="1" t="s">
        <v>115</v>
      </c>
      <c r="C53" s="12" t="s">
        <v>30</v>
      </c>
      <c r="D53" s="1" t="s">
        <v>31</v>
      </c>
      <c r="E53" s="10">
        <v>113.7</v>
      </c>
      <c r="F53" s="10">
        <v>25.01</v>
      </c>
      <c r="G53" s="3">
        <v>45034</v>
      </c>
      <c r="H53" s="2">
        <v>0</v>
      </c>
      <c r="I53" s="4">
        <v>-27</v>
      </c>
      <c r="J53" s="10">
        <v>-3069.9</v>
      </c>
      <c r="K53" s="14">
        <f t="shared" si="0"/>
        <v>-1.7111940838737943E-3</v>
      </c>
    </row>
    <row r="54" spans="1:11" x14ac:dyDescent="0.25">
      <c r="A54" s="1" t="s">
        <v>118</v>
      </c>
      <c r="B54" s="1" t="s">
        <v>117</v>
      </c>
      <c r="C54" s="12" t="s">
        <v>30</v>
      </c>
      <c r="D54" s="1" t="s">
        <v>31</v>
      </c>
      <c r="E54" s="10">
        <v>236.63</v>
      </c>
      <c r="F54" s="10">
        <v>52.06</v>
      </c>
      <c r="G54" s="3">
        <v>45034</v>
      </c>
      <c r="H54" s="2">
        <v>0</v>
      </c>
      <c r="I54" s="4">
        <v>-27</v>
      </c>
      <c r="J54" s="10">
        <v>-6389.01</v>
      </c>
      <c r="K54" s="14">
        <f t="shared" si="0"/>
        <v>-3.561300405163201E-3</v>
      </c>
    </row>
    <row r="55" spans="1:11" x14ac:dyDescent="0.25">
      <c r="A55" s="1" t="s">
        <v>120</v>
      </c>
      <c r="B55" s="1" t="s">
        <v>119</v>
      </c>
      <c r="C55" s="12" t="s">
        <v>30</v>
      </c>
      <c r="D55" s="1" t="s">
        <v>31</v>
      </c>
      <c r="E55" s="10">
        <v>2559.8200000000002</v>
      </c>
      <c r="F55" s="10">
        <v>563.16</v>
      </c>
      <c r="G55" s="3">
        <v>45034</v>
      </c>
      <c r="H55" s="2">
        <v>0</v>
      </c>
      <c r="I55" s="4">
        <v>-27</v>
      </c>
      <c r="J55" s="10">
        <v>-69115.14</v>
      </c>
      <c r="K55" s="14">
        <f t="shared" si="0"/>
        <v>-3.8525495512592933E-2</v>
      </c>
    </row>
    <row r="56" spans="1:11" x14ac:dyDescent="0.25">
      <c r="A56" s="1" t="s">
        <v>122</v>
      </c>
      <c r="B56" s="1" t="s">
        <v>121</v>
      </c>
      <c r="C56" s="12" t="s">
        <v>30</v>
      </c>
      <c r="D56" s="1" t="s">
        <v>31</v>
      </c>
      <c r="E56" s="10">
        <v>20</v>
      </c>
      <c r="F56" s="10">
        <v>4.4000000000000004</v>
      </c>
      <c r="G56" s="3">
        <v>45034</v>
      </c>
      <c r="H56" s="2">
        <v>0</v>
      </c>
      <c r="I56" s="4">
        <v>-27</v>
      </c>
      <c r="J56" s="10">
        <v>-540</v>
      </c>
      <c r="K56" s="14">
        <f t="shared" si="0"/>
        <v>-3.0100159786698228E-4</v>
      </c>
    </row>
    <row r="57" spans="1:11" x14ac:dyDescent="0.25">
      <c r="A57" s="1" t="s">
        <v>124</v>
      </c>
      <c r="B57" s="1" t="s">
        <v>123</v>
      </c>
      <c r="C57" s="12" t="s">
        <v>30</v>
      </c>
      <c r="D57" s="1" t="s">
        <v>31</v>
      </c>
      <c r="E57" s="10">
        <v>438.87</v>
      </c>
      <c r="F57" s="10">
        <v>96.55</v>
      </c>
      <c r="G57" s="3">
        <v>45034</v>
      </c>
      <c r="H57" s="2">
        <v>0</v>
      </c>
      <c r="I57" s="4">
        <v>-27</v>
      </c>
      <c r="J57" s="10">
        <v>-11849.49</v>
      </c>
      <c r="K57" s="14">
        <f t="shared" si="0"/>
        <v>-6.6050285627941262E-3</v>
      </c>
    </row>
    <row r="58" spans="1:11" x14ac:dyDescent="0.25">
      <c r="A58" s="1" t="s">
        <v>128</v>
      </c>
      <c r="B58" s="1" t="s">
        <v>125</v>
      </c>
      <c r="C58" s="12" t="s">
        <v>126</v>
      </c>
      <c r="D58" s="1" t="s">
        <v>127</v>
      </c>
      <c r="E58" s="10">
        <v>201.51</v>
      </c>
      <c r="F58" s="10">
        <v>44.33</v>
      </c>
      <c r="G58" s="3">
        <v>45027</v>
      </c>
      <c r="H58" s="2">
        <v>0</v>
      </c>
      <c r="I58" s="4">
        <v>-21</v>
      </c>
      <c r="J58" s="10">
        <v>-4231.71</v>
      </c>
      <c r="K58" s="14">
        <f t="shared" si="0"/>
        <v>-2.3587990216846068E-3</v>
      </c>
    </row>
    <row r="59" spans="1:11" x14ac:dyDescent="0.25">
      <c r="A59" s="1" t="s">
        <v>130</v>
      </c>
      <c r="B59" s="1" t="s">
        <v>129</v>
      </c>
      <c r="C59" s="12" t="s">
        <v>30</v>
      </c>
      <c r="D59" s="1" t="s">
        <v>31</v>
      </c>
      <c r="E59" s="10">
        <v>138.88999999999999</v>
      </c>
      <c r="F59" s="10">
        <v>30.56</v>
      </c>
      <c r="G59" s="3">
        <v>45034</v>
      </c>
      <c r="H59" s="2">
        <v>0</v>
      </c>
      <c r="I59" s="4">
        <v>-27</v>
      </c>
      <c r="J59" s="10">
        <v>-3750.03</v>
      </c>
      <c r="K59" s="14">
        <f t="shared" si="0"/>
        <v>-2.0903055963872588E-3</v>
      </c>
    </row>
    <row r="60" spans="1:11" x14ac:dyDescent="0.25">
      <c r="A60" s="1" t="s">
        <v>132</v>
      </c>
      <c r="B60" s="1" t="s">
        <v>131</v>
      </c>
      <c r="C60" s="12" t="s">
        <v>126</v>
      </c>
      <c r="D60" s="1" t="s">
        <v>127</v>
      </c>
      <c r="E60" s="10">
        <v>4085.47</v>
      </c>
      <c r="F60" s="10">
        <v>0</v>
      </c>
      <c r="G60" s="3">
        <v>45028</v>
      </c>
      <c r="H60" s="2">
        <v>0</v>
      </c>
      <c r="I60" s="4">
        <v>-22</v>
      </c>
      <c r="J60" s="10">
        <v>-89880.34</v>
      </c>
      <c r="K60" s="14">
        <f t="shared" si="0"/>
        <v>-5.0100233253384523E-2</v>
      </c>
    </row>
    <row r="61" spans="1:11" x14ac:dyDescent="0.25">
      <c r="A61" s="1" t="s">
        <v>136</v>
      </c>
      <c r="B61" s="1" t="s">
        <v>133</v>
      </c>
      <c r="C61" s="12" t="s">
        <v>134</v>
      </c>
      <c r="D61" s="1" t="s">
        <v>135</v>
      </c>
      <c r="E61" s="10">
        <v>1111.5</v>
      </c>
      <c r="F61" s="10">
        <v>101.05</v>
      </c>
      <c r="G61" s="3">
        <v>45048</v>
      </c>
      <c r="H61" s="2">
        <v>0</v>
      </c>
      <c r="I61" s="4">
        <v>-23</v>
      </c>
      <c r="J61" s="10">
        <v>-25564.5</v>
      </c>
      <c r="K61" s="14">
        <f t="shared" si="0"/>
        <v>-1.4249917312352719E-2</v>
      </c>
    </row>
    <row r="62" spans="1:11" x14ac:dyDescent="0.25">
      <c r="A62" s="1" t="s">
        <v>140</v>
      </c>
      <c r="B62" s="1" t="s">
        <v>137</v>
      </c>
      <c r="C62" s="12" t="s">
        <v>138</v>
      </c>
      <c r="D62" s="1" t="s">
        <v>139</v>
      </c>
      <c r="E62" s="10">
        <v>12405.08</v>
      </c>
      <c r="F62" s="10">
        <v>0</v>
      </c>
      <c r="G62" s="3">
        <v>45029</v>
      </c>
      <c r="H62" s="2">
        <v>0</v>
      </c>
      <c r="I62" s="4">
        <v>-4</v>
      </c>
      <c r="J62" s="10">
        <v>-49620.32</v>
      </c>
      <c r="K62" s="14">
        <f t="shared" si="0"/>
        <v>-2.7658880753094407E-2</v>
      </c>
    </row>
    <row r="63" spans="1:11" x14ac:dyDescent="0.25">
      <c r="A63" s="1" t="s">
        <v>142</v>
      </c>
      <c r="B63" s="1" t="s">
        <v>141</v>
      </c>
      <c r="C63" s="12" t="s">
        <v>134</v>
      </c>
      <c r="D63" s="1" t="s">
        <v>135</v>
      </c>
      <c r="E63" s="10">
        <v>486.4</v>
      </c>
      <c r="F63" s="10">
        <v>44.22</v>
      </c>
      <c r="G63" s="3">
        <v>45048</v>
      </c>
      <c r="H63" s="2">
        <v>0</v>
      </c>
      <c r="I63" s="4">
        <v>-23</v>
      </c>
      <c r="J63" s="10">
        <v>-11187.2</v>
      </c>
      <c r="K63" s="14">
        <f t="shared" si="0"/>
        <v>-6.2358612512176011E-3</v>
      </c>
    </row>
    <row r="64" spans="1:11" x14ac:dyDescent="0.25">
      <c r="A64" s="1" t="s">
        <v>144</v>
      </c>
      <c r="B64" s="1" t="s">
        <v>143</v>
      </c>
      <c r="C64" s="12" t="s">
        <v>111</v>
      </c>
      <c r="D64" s="1" t="s">
        <v>294</v>
      </c>
      <c r="E64" s="10">
        <v>1430.91</v>
      </c>
      <c r="F64" s="10">
        <v>143.09</v>
      </c>
      <c r="G64" s="3">
        <v>45035</v>
      </c>
      <c r="H64" s="2">
        <v>0</v>
      </c>
      <c r="I64" s="4">
        <v>-28</v>
      </c>
      <c r="J64" s="10">
        <v>-40065.480000000003</v>
      </c>
      <c r="K64" s="14">
        <f t="shared" si="0"/>
        <v>-2.233291388760671E-2</v>
      </c>
    </row>
    <row r="65" spans="1:11" x14ac:dyDescent="0.25">
      <c r="A65" s="1" t="s">
        <v>146</v>
      </c>
      <c r="B65" s="1" t="s">
        <v>145</v>
      </c>
      <c r="C65" s="12" t="s">
        <v>30</v>
      </c>
      <c r="D65" s="1" t="s">
        <v>31</v>
      </c>
      <c r="E65" s="10">
        <v>1126.21</v>
      </c>
      <c r="F65" s="10">
        <v>247.77</v>
      </c>
      <c r="G65" s="3">
        <v>45034</v>
      </c>
      <c r="H65" s="2">
        <v>0</v>
      </c>
      <c r="I65" s="4">
        <v>-27</v>
      </c>
      <c r="J65" s="10">
        <v>-30407.67</v>
      </c>
      <c r="K65" s="14">
        <f t="shared" si="0"/>
        <v>-1.6949550476688707E-2</v>
      </c>
    </row>
    <row r="66" spans="1:11" x14ac:dyDescent="0.25">
      <c r="A66" s="1" t="s">
        <v>148</v>
      </c>
      <c r="B66" s="1" t="s">
        <v>147</v>
      </c>
      <c r="C66" s="12" t="s">
        <v>1</v>
      </c>
      <c r="D66" s="1" t="s">
        <v>2</v>
      </c>
      <c r="E66" s="10">
        <v>2507.4</v>
      </c>
      <c r="F66" s="10">
        <v>551.63</v>
      </c>
      <c r="G66" s="3">
        <v>45033</v>
      </c>
      <c r="H66" s="2">
        <v>0</v>
      </c>
      <c r="I66" s="4">
        <v>-8</v>
      </c>
      <c r="J66" s="10">
        <v>-20059.2</v>
      </c>
      <c r="K66" s="14">
        <f t="shared" si="0"/>
        <v>-1.1181206022098836E-2</v>
      </c>
    </row>
    <row r="67" spans="1:11" x14ac:dyDescent="0.25">
      <c r="A67" s="1" t="s">
        <v>152</v>
      </c>
      <c r="B67" s="1" t="s">
        <v>149</v>
      </c>
      <c r="C67" s="12" t="s">
        <v>150</v>
      </c>
      <c r="D67" s="1" t="s">
        <v>151</v>
      </c>
      <c r="E67" s="10">
        <v>590</v>
      </c>
      <c r="F67" s="10">
        <v>0</v>
      </c>
      <c r="G67" s="3">
        <v>45035</v>
      </c>
      <c r="H67" s="2">
        <v>0</v>
      </c>
      <c r="I67" s="4">
        <v>-1</v>
      </c>
      <c r="J67" s="10">
        <v>-590</v>
      </c>
      <c r="K67" s="14">
        <f t="shared" si="0"/>
        <v>-3.2887211618799918E-4</v>
      </c>
    </row>
    <row r="68" spans="1:11" x14ac:dyDescent="0.25">
      <c r="A68" s="1" t="s">
        <v>154</v>
      </c>
      <c r="B68" s="1" t="s">
        <v>153</v>
      </c>
      <c r="C68" s="12" t="s">
        <v>52</v>
      </c>
      <c r="D68" s="1" t="s">
        <v>53</v>
      </c>
      <c r="E68" s="10">
        <v>37631.160000000003</v>
      </c>
      <c r="F68" s="10">
        <v>1505.25</v>
      </c>
      <c r="G68" s="3">
        <v>45037</v>
      </c>
      <c r="H68" s="2">
        <v>0</v>
      </c>
      <c r="I68" s="4">
        <v>-11</v>
      </c>
      <c r="J68" s="10">
        <v>-413942.76</v>
      </c>
      <c r="K68" s="14">
        <f t="shared" si="0"/>
        <v>-0.23073598552864585</v>
      </c>
    </row>
    <row r="69" spans="1:11" x14ac:dyDescent="0.25">
      <c r="A69" s="1" t="s">
        <v>158</v>
      </c>
      <c r="B69" s="1" t="s">
        <v>155</v>
      </c>
      <c r="C69" s="12" t="s">
        <v>156</v>
      </c>
      <c r="D69" s="1" t="s">
        <v>157</v>
      </c>
      <c r="E69" s="10">
        <v>33576.28</v>
      </c>
      <c r="F69" s="10">
        <v>7386.78</v>
      </c>
      <c r="G69" s="3">
        <v>45042</v>
      </c>
      <c r="H69" s="2">
        <v>0</v>
      </c>
      <c r="I69" s="4">
        <v>-16</v>
      </c>
      <c r="J69" s="10">
        <v>-537220.48</v>
      </c>
      <c r="K69" s="14">
        <f t="shared" si="0"/>
        <v>-0.2994522646053096</v>
      </c>
    </row>
    <row r="70" spans="1:11" x14ac:dyDescent="0.25">
      <c r="A70" s="1" t="s">
        <v>162</v>
      </c>
      <c r="B70" s="1" t="s">
        <v>159</v>
      </c>
      <c r="C70" s="12" t="s">
        <v>160</v>
      </c>
      <c r="D70" s="1" t="s">
        <v>161</v>
      </c>
      <c r="E70" s="10">
        <v>33.299999999999997</v>
      </c>
      <c r="F70" s="10">
        <v>7.33</v>
      </c>
      <c r="G70" s="3">
        <v>45064</v>
      </c>
      <c r="H70" s="2">
        <v>0</v>
      </c>
      <c r="I70" s="4">
        <v>-24</v>
      </c>
      <c r="J70" s="10">
        <v>-799.2</v>
      </c>
      <c r="K70" s="14">
        <f t="shared" si="0"/>
        <v>-4.4548236484313381E-4</v>
      </c>
    </row>
    <row r="71" spans="1:11" x14ac:dyDescent="0.25">
      <c r="A71" s="1" t="s">
        <v>164</v>
      </c>
      <c r="B71" s="1" t="s">
        <v>163</v>
      </c>
      <c r="C71" s="12" t="s">
        <v>160</v>
      </c>
      <c r="D71" s="1" t="s">
        <v>161</v>
      </c>
      <c r="E71" s="10">
        <v>8958.9599999999991</v>
      </c>
      <c r="F71" s="10">
        <v>1970.97</v>
      </c>
      <c r="G71" s="3">
        <v>45064</v>
      </c>
      <c r="H71" s="2">
        <v>0</v>
      </c>
      <c r="I71" s="4">
        <v>-24</v>
      </c>
      <c r="J71" s="10">
        <v>-215015.04000000001</v>
      </c>
      <c r="K71" s="14">
        <f t="shared" si="0"/>
        <v>-0.11985161223228355</v>
      </c>
    </row>
    <row r="72" spans="1:11" x14ac:dyDescent="0.25">
      <c r="A72" s="1" t="s">
        <v>168</v>
      </c>
      <c r="B72" s="1" t="s">
        <v>165</v>
      </c>
      <c r="C72" s="12" t="s">
        <v>166</v>
      </c>
      <c r="D72" s="1" t="s">
        <v>167</v>
      </c>
      <c r="E72" s="10">
        <v>13446.53</v>
      </c>
      <c r="F72" s="10">
        <v>2958.24</v>
      </c>
      <c r="G72" s="3">
        <v>45042</v>
      </c>
      <c r="H72" s="2">
        <v>0</v>
      </c>
      <c r="I72" s="4">
        <v>-14</v>
      </c>
      <c r="J72" s="10">
        <v>-188251.42</v>
      </c>
      <c r="K72" s="14">
        <f t="shared" si="0"/>
        <v>-0.10493329300134888</v>
      </c>
    </row>
    <row r="73" spans="1:11" x14ac:dyDescent="0.25">
      <c r="A73" s="1" t="s">
        <v>170</v>
      </c>
      <c r="B73" s="1" t="s">
        <v>169</v>
      </c>
      <c r="C73" s="12" t="s">
        <v>166</v>
      </c>
      <c r="D73" s="1" t="s">
        <v>167</v>
      </c>
      <c r="E73" s="10">
        <v>4967.04</v>
      </c>
      <c r="F73" s="10">
        <v>1092.75</v>
      </c>
      <c r="G73" s="3">
        <v>45043</v>
      </c>
      <c r="H73" s="2">
        <v>0</v>
      </c>
      <c r="I73" s="4">
        <v>-16</v>
      </c>
      <c r="J73" s="10">
        <v>-79472.639999999999</v>
      </c>
      <c r="K73" s="14">
        <f t="shared" si="0"/>
        <v>-4.4298873382791579E-2</v>
      </c>
    </row>
    <row r="74" spans="1:11" x14ac:dyDescent="0.25">
      <c r="A74" s="1" t="s">
        <v>172</v>
      </c>
      <c r="B74" s="1" t="s">
        <v>171</v>
      </c>
      <c r="C74" s="12" t="s">
        <v>89</v>
      </c>
      <c r="D74" s="1" t="s">
        <v>90</v>
      </c>
      <c r="E74" s="10">
        <v>585.24</v>
      </c>
      <c r="F74" s="10">
        <v>128.75</v>
      </c>
      <c r="G74" s="3">
        <v>45063</v>
      </c>
      <c r="H74" s="2">
        <v>0</v>
      </c>
      <c r="I74" s="4">
        <v>-25</v>
      </c>
      <c r="J74" s="10">
        <v>-14631</v>
      </c>
      <c r="K74" s="14">
        <f t="shared" si="0"/>
        <v>-8.1554710710959599E-3</v>
      </c>
    </row>
    <row r="75" spans="1:11" x14ac:dyDescent="0.25">
      <c r="A75" s="1" t="s">
        <v>174</v>
      </c>
      <c r="B75" s="1" t="s">
        <v>173</v>
      </c>
      <c r="C75" s="12" t="s">
        <v>89</v>
      </c>
      <c r="D75" s="1" t="s">
        <v>90</v>
      </c>
      <c r="E75" s="10">
        <v>555.24</v>
      </c>
      <c r="F75" s="10">
        <v>122.15</v>
      </c>
      <c r="G75" s="3">
        <v>45063</v>
      </c>
      <c r="H75" s="2">
        <v>0</v>
      </c>
      <c r="I75" s="4">
        <v>-25</v>
      </c>
      <c r="J75" s="10">
        <v>-13881</v>
      </c>
      <c r="K75" s="14">
        <f t="shared" si="0"/>
        <v>-7.737413296280706E-3</v>
      </c>
    </row>
    <row r="76" spans="1:11" x14ac:dyDescent="0.25">
      <c r="A76" s="1" t="s">
        <v>176</v>
      </c>
      <c r="B76" s="1" t="s">
        <v>175</v>
      </c>
      <c r="C76" s="12" t="s">
        <v>89</v>
      </c>
      <c r="D76" s="1" t="s">
        <v>90</v>
      </c>
      <c r="E76" s="10">
        <v>741.52</v>
      </c>
      <c r="F76" s="10">
        <v>163.13</v>
      </c>
      <c r="G76" s="3">
        <v>45063</v>
      </c>
      <c r="H76" s="2">
        <v>0</v>
      </c>
      <c r="I76" s="4">
        <v>-25</v>
      </c>
      <c r="J76" s="10">
        <v>-18538</v>
      </c>
      <c r="K76" s="14">
        <f t="shared" si="0"/>
        <v>-1.0333273372700218E-2</v>
      </c>
    </row>
    <row r="77" spans="1:11" x14ac:dyDescent="0.25">
      <c r="A77" s="1" t="s">
        <v>178</v>
      </c>
      <c r="B77" s="1" t="s">
        <v>177</v>
      </c>
      <c r="C77" s="12" t="s">
        <v>70</v>
      </c>
      <c r="D77" s="1" t="s">
        <v>71</v>
      </c>
      <c r="E77" s="10">
        <v>103.28</v>
      </c>
      <c r="F77" s="10">
        <v>10.33</v>
      </c>
      <c r="G77" s="3">
        <v>45064</v>
      </c>
      <c r="H77" s="2">
        <v>0</v>
      </c>
      <c r="I77" s="4">
        <v>-26</v>
      </c>
      <c r="J77" s="10">
        <v>-2685.28</v>
      </c>
      <c r="K77" s="14">
        <f t="shared" ref="K77:K118" si="1">J77/E$118</f>
        <v>-1.4968029087412042E-3</v>
      </c>
    </row>
    <row r="78" spans="1:11" x14ac:dyDescent="0.25">
      <c r="A78" s="1" t="s">
        <v>180</v>
      </c>
      <c r="B78" s="1" t="s">
        <v>179</v>
      </c>
      <c r="C78" s="12" t="s">
        <v>12</v>
      </c>
      <c r="D78" s="1" t="s">
        <v>13</v>
      </c>
      <c r="E78" s="10">
        <v>90.18</v>
      </c>
      <c r="F78" s="10">
        <v>9.02</v>
      </c>
      <c r="G78" s="3">
        <v>45068</v>
      </c>
      <c r="H78" s="2">
        <v>0</v>
      </c>
      <c r="I78" s="4">
        <v>-28</v>
      </c>
      <c r="J78" s="10">
        <v>-2525.04</v>
      </c>
      <c r="K78" s="14">
        <f t="shared" si="1"/>
        <v>-1.4074834716260093E-3</v>
      </c>
    </row>
    <row r="79" spans="1:11" x14ac:dyDescent="0.25">
      <c r="A79" s="1" t="s">
        <v>182</v>
      </c>
      <c r="B79" s="1" t="s">
        <v>181</v>
      </c>
      <c r="C79" s="12" t="s">
        <v>16</v>
      </c>
      <c r="D79" s="1" t="s">
        <v>17</v>
      </c>
      <c r="E79" s="10">
        <v>291.92</v>
      </c>
      <c r="F79" s="10">
        <v>64.22</v>
      </c>
      <c r="G79" s="3">
        <v>45063</v>
      </c>
      <c r="H79" s="2">
        <v>0</v>
      </c>
      <c r="I79" s="4">
        <v>-25</v>
      </c>
      <c r="J79" s="10">
        <v>-7298</v>
      </c>
      <c r="K79" s="14">
        <f t="shared" si="1"/>
        <v>-4.0679808541356239E-3</v>
      </c>
    </row>
    <row r="80" spans="1:11" x14ac:dyDescent="0.25">
      <c r="A80" s="1" t="s">
        <v>184</v>
      </c>
      <c r="B80" s="1" t="s">
        <v>183</v>
      </c>
      <c r="C80" s="12" t="s">
        <v>111</v>
      </c>
      <c r="D80" s="1" t="s">
        <v>294</v>
      </c>
      <c r="E80" s="10">
        <v>390.91</v>
      </c>
      <c r="F80" s="10">
        <v>39.090000000000003</v>
      </c>
      <c r="G80" s="3">
        <v>45058</v>
      </c>
      <c r="H80" s="2">
        <v>0</v>
      </c>
      <c r="I80" s="4">
        <v>-25</v>
      </c>
      <c r="J80" s="10">
        <v>-9772.75</v>
      </c>
      <c r="K80" s="14">
        <f t="shared" si="1"/>
        <v>-5.4474321584343536E-3</v>
      </c>
    </row>
    <row r="81" spans="1:11" x14ac:dyDescent="0.25">
      <c r="A81" s="1" t="s">
        <v>186</v>
      </c>
      <c r="B81" s="1" t="s">
        <v>185</v>
      </c>
      <c r="C81" s="12" t="s">
        <v>30</v>
      </c>
      <c r="D81" s="1" t="s">
        <v>31</v>
      </c>
      <c r="E81" s="10">
        <v>31.33</v>
      </c>
      <c r="F81" s="10">
        <v>6.89</v>
      </c>
      <c r="G81" s="3">
        <v>45065</v>
      </c>
      <c r="H81" s="2">
        <v>0</v>
      </c>
      <c r="I81" s="4">
        <v>-26</v>
      </c>
      <c r="J81" s="10">
        <v>-814.58</v>
      </c>
      <c r="K81" s="14">
        <f t="shared" si="1"/>
        <v>-4.540553362786786E-4</v>
      </c>
    </row>
    <row r="82" spans="1:11" x14ac:dyDescent="0.25">
      <c r="A82" s="1" t="s">
        <v>188</v>
      </c>
      <c r="B82" s="1" t="s">
        <v>187</v>
      </c>
      <c r="C82" s="12" t="s">
        <v>30</v>
      </c>
      <c r="D82" s="1" t="s">
        <v>31</v>
      </c>
      <c r="E82" s="10">
        <v>1746.89</v>
      </c>
      <c r="F82" s="10">
        <v>384.32</v>
      </c>
      <c r="G82" s="3">
        <v>45065</v>
      </c>
      <c r="H82" s="2">
        <v>0</v>
      </c>
      <c r="I82" s="4">
        <v>-26</v>
      </c>
      <c r="J82" s="10">
        <v>-45419.14</v>
      </c>
      <c r="K82" s="14">
        <f t="shared" si="1"/>
        <v>-2.531709946989661E-2</v>
      </c>
    </row>
    <row r="83" spans="1:11" x14ac:dyDescent="0.25">
      <c r="A83" s="1" t="s">
        <v>190</v>
      </c>
      <c r="B83" s="1" t="s">
        <v>189</v>
      </c>
      <c r="C83" s="12" t="s">
        <v>30</v>
      </c>
      <c r="D83" s="1" t="s">
        <v>31</v>
      </c>
      <c r="E83" s="10">
        <v>146.19</v>
      </c>
      <c r="F83" s="10">
        <v>32.159999999999997</v>
      </c>
      <c r="G83" s="3">
        <v>45065</v>
      </c>
      <c r="H83" s="2">
        <v>0</v>
      </c>
      <c r="I83" s="4">
        <v>-26</v>
      </c>
      <c r="J83" s="10">
        <v>-3800.94</v>
      </c>
      <c r="K83" s="14">
        <f t="shared" si="1"/>
        <v>-2.1186833581417178E-3</v>
      </c>
    </row>
    <row r="84" spans="1:11" x14ac:dyDescent="0.25">
      <c r="A84" s="1" t="s">
        <v>192</v>
      </c>
      <c r="B84" s="1" t="s">
        <v>191</v>
      </c>
      <c r="C84" s="12" t="s">
        <v>111</v>
      </c>
      <c r="D84" s="1" t="s">
        <v>294</v>
      </c>
      <c r="E84" s="10">
        <v>1802.73</v>
      </c>
      <c r="F84" s="10">
        <v>180.27</v>
      </c>
      <c r="G84" s="3">
        <v>45058</v>
      </c>
      <c r="H84" s="2">
        <v>0</v>
      </c>
      <c r="I84" s="4">
        <v>-25</v>
      </c>
      <c r="J84" s="10">
        <v>-45068.25</v>
      </c>
      <c r="K84" s="14">
        <f t="shared" si="1"/>
        <v>-2.5121509746423378E-2</v>
      </c>
    </row>
    <row r="85" spans="1:11" x14ac:dyDescent="0.25">
      <c r="A85" s="1" t="s">
        <v>194</v>
      </c>
      <c r="B85" s="1" t="s">
        <v>193</v>
      </c>
      <c r="C85" s="12" t="s">
        <v>74</v>
      </c>
      <c r="D85" s="1" t="s">
        <v>75</v>
      </c>
      <c r="E85" s="10">
        <v>340687.42</v>
      </c>
      <c r="F85" s="10">
        <v>74951.23</v>
      </c>
      <c r="G85" s="3">
        <v>45056</v>
      </c>
      <c r="H85" s="2">
        <v>0</v>
      </c>
      <c r="I85" s="4">
        <v>-16</v>
      </c>
      <c r="J85" s="10">
        <v>-5450998.7199999997</v>
      </c>
      <c r="K85" s="14">
        <f t="shared" si="1"/>
        <v>-3.0384431938719909</v>
      </c>
    </row>
    <row r="86" spans="1:11" x14ac:dyDescent="0.25">
      <c r="A86" s="1" t="s">
        <v>198</v>
      </c>
      <c r="B86" s="1" t="s">
        <v>195</v>
      </c>
      <c r="C86" s="12" t="s">
        <v>196</v>
      </c>
      <c r="D86" s="1" t="s">
        <v>197</v>
      </c>
      <c r="E86" s="10">
        <v>8118.56</v>
      </c>
      <c r="F86" s="10">
        <v>1786.08</v>
      </c>
      <c r="G86" s="3">
        <v>45056</v>
      </c>
      <c r="H86" s="2">
        <v>0</v>
      </c>
      <c r="I86" s="4">
        <v>-23</v>
      </c>
      <c r="J86" s="10">
        <v>-186726.88</v>
      </c>
      <c r="K86" s="14">
        <f t="shared" si="1"/>
        <v>-0.1040834986013264</v>
      </c>
    </row>
    <row r="87" spans="1:11" x14ac:dyDescent="0.25">
      <c r="A87" s="1" t="s">
        <v>201</v>
      </c>
      <c r="B87" s="1" t="s">
        <v>199</v>
      </c>
      <c r="C87" s="12" t="s">
        <v>200</v>
      </c>
      <c r="D87" s="1" t="s">
        <v>296</v>
      </c>
      <c r="E87" s="10">
        <v>1787.74</v>
      </c>
      <c r="F87" s="10">
        <v>393.3</v>
      </c>
      <c r="G87" s="3">
        <v>45057</v>
      </c>
      <c r="H87" s="2">
        <v>0</v>
      </c>
      <c r="I87" s="4">
        <v>-16</v>
      </c>
      <c r="J87" s="10">
        <v>-28603.84</v>
      </c>
      <c r="K87" s="14">
        <f t="shared" si="1"/>
        <v>-1.5944076935428708E-2</v>
      </c>
    </row>
    <row r="88" spans="1:11" x14ac:dyDescent="0.25">
      <c r="A88" s="1" t="s">
        <v>203</v>
      </c>
      <c r="B88" s="1" t="s">
        <v>202</v>
      </c>
      <c r="C88" s="12" t="s">
        <v>196</v>
      </c>
      <c r="D88" s="1" t="s">
        <v>197</v>
      </c>
      <c r="E88" s="10">
        <v>13880.25</v>
      </c>
      <c r="F88" s="10">
        <v>3053.66</v>
      </c>
      <c r="G88" s="3">
        <v>45057</v>
      </c>
      <c r="H88" s="2">
        <v>0</v>
      </c>
      <c r="I88" s="4">
        <v>-16</v>
      </c>
      <c r="J88" s="10">
        <v>-222084</v>
      </c>
      <c r="K88" s="14">
        <f t="shared" si="1"/>
        <v>-0.12379192381609425</v>
      </c>
    </row>
    <row r="89" spans="1:11" x14ac:dyDescent="0.25">
      <c r="A89" s="1" t="s">
        <v>207</v>
      </c>
      <c r="B89" s="1" t="s">
        <v>204</v>
      </c>
      <c r="C89" s="12" t="s">
        <v>205</v>
      </c>
      <c r="D89" s="1" t="s">
        <v>206</v>
      </c>
      <c r="E89" s="10">
        <v>426707.03</v>
      </c>
      <c r="F89" s="10">
        <v>93875.55</v>
      </c>
      <c r="G89" s="3">
        <v>45058</v>
      </c>
      <c r="H89" s="2">
        <v>0</v>
      </c>
      <c r="I89" s="4">
        <v>-18</v>
      </c>
      <c r="J89" s="10">
        <v>-7680726.54</v>
      </c>
      <c r="K89" s="14">
        <f t="shared" si="1"/>
        <v>-4.2813165950358121</v>
      </c>
    </row>
    <row r="90" spans="1:11" x14ac:dyDescent="0.25">
      <c r="A90" s="1" t="s">
        <v>209</v>
      </c>
      <c r="B90" s="1" t="s">
        <v>208</v>
      </c>
      <c r="C90" s="12" t="s">
        <v>205</v>
      </c>
      <c r="D90" s="1" t="s">
        <v>206</v>
      </c>
      <c r="E90" s="10">
        <v>502407.9</v>
      </c>
      <c r="F90" s="10">
        <v>110529.74</v>
      </c>
      <c r="G90" s="3">
        <v>45058</v>
      </c>
      <c r="H90" s="2">
        <v>0</v>
      </c>
      <c r="I90" s="4">
        <v>-18</v>
      </c>
      <c r="J90" s="10">
        <v>-9043342.1999999993</v>
      </c>
      <c r="K90" s="14">
        <f t="shared" si="1"/>
        <v>-5.0408526893665009</v>
      </c>
    </row>
    <row r="91" spans="1:11" x14ac:dyDescent="0.25">
      <c r="A91" s="1" t="s">
        <v>213</v>
      </c>
      <c r="B91" s="1" t="s">
        <v>210</v>
      </c>
      <c r="C91" s="12" t="s">
        <v>211</v>
      </c>
      <c r="D91" s="1" t="s">
        <v>212</v>
      </c>
      <c r="E91" s="10">
        <v>5094.3999999999996</v>
      </c>
      <c r="F91" s="10">
        <v>1120.77</v>
      </c>
      <c r="G91" s="3">
        <v>45058</v>
      </c>
      <c r="H91" s="2">
        <v>0</v>
      </c>
      <c r="I91" s="4">
        <v>-2</v>
      </c>
      <c r="J91" s="10">
        <v>-10188.799999999999</v>
      </c>
      <c r="K91" s="14">
        <f t="shared" si="1"/>
        <v>-5.6793427413835348E-3</v>
      </c>
    </row>
    <row r="92" spans="1:11" x14ac:dyDescent="0.25">
      <c r="A92" s="1" t="s">
        <v>215</v>
      </c>
      <c r="B92" s="1" t="s">
        <v>214</v>
      </c>
      <c r="C92" s="12" t="s">
        <v>30</v>
      </c>
      <c r="D92" s="1" t="s">
        <v>31</v>
      </c>
      <c r="E92" s="10">
        <v>167.32</v>
      </c>
      <c r="F92" s="10">
        <v>36.81</v>
      </c>
      <c r="G92" s="3">
        <v>45065</v>
      </c>
      <c r="H92" s="2">
        <v>0</v>
      </c>
      <c r="I92" s="4">
        <v>-26</v>
      </c>
      <c r="J92" s="10">
        <v>-4350.32</v>
      </c>
      <c r="K92" s="14">
        <f t="shared" si="1"/>
        <v>-2.4249134652457229E-3</v>
      </c>
    </row>
    <row r="93" spans="1:11" x14ac:dyDescent="0.25">
      <c r="A93" s="1" t="s">
        <v>217</v>
      </c>
      <c r="B93" s="1" t="s">
        <v>216</v>
      </c>
      <c r="C93" s="12" t="s">
        <v>134</v>
      </c>
      <c r="D93" s="1" t="s">
        <v>135</v>
      </c>
      <c r="E93" s="10">
        <v>625.1</v>
      </c>
      <c r="F93" s="10">
        <v>56.83</v>
      </c>
      <c r="G93" s="3">
        <v>45068</v>
      </c>
      <c r="H93" s="2">
        <v>0</v>
      </c>
      <c r="I93" s="4">
        <v>-28</v>
      </c>
      <c r="J93" s="10">
        <v>-17502.8</v>
      </c>
      <c r="K93" s="14">
        <f t="shared" si="1"/>
        <v>-9.7562421613818836E-3</v>
      </c>
    </row>
    <row r="94" spans="1:11" x14ac:dyDescent="0.25">
      <c r="A94" s="1" t="s">
        <v>219</v>
      </c>
      <c r="B94" s="1" t="s">
        <v>218</v>
      </c>
      <c r="C94" s="12" t="s">
        <v>1</v>
      </c>
      <c r="D94" s="1" t="s">
        <v>2</v>
      </c>
      <c r="E94" s="10">
        <v>431.29</v>
      </c>
      <c r="F94" s="10">
        <v>0</v>
      </c>
      <c r="G94" s="3">
        <v>45061</v>
      </c>
      <c r="H94" s="2">
        <v>0</v>
      </c>
      <c r="I94" s="4">
        <v>-2</v>
      </c>
      <c r="J94" s="10">
        <v>-862.58</v>
      </c>
      <c r="K94" s="14">
        <f t="shared" si="1"/>
        <v>-4.8081103386685478E-4</v>
      </c>
    </row>
    <row r="95" spans="1:11" x14ac:dyDescent="0.25">
      <c r="A95" s="1" t="s">
        <v>221</v>
      </c>
      <c r="B95" s="1" t="s">
        <v>220</v>
      </c>
      <c r="C95" s="12" t="s">
        <v>30</v>
      </c>
      <c r="D95" s="1" t="s">
        <v>31</v>
      </c>
      <c r="E95" s="10">
        <v>293.04000000000002</v>
      </c>
      <c r="F95" s="10">
        <v>64.47</v>
      </c>
      <c r="G95" s="3">
        <v>45065</v>
      </c>
      <c r="H95" s="2">
        <v>0</v>
      </c>
      <c r="I95" s="4">
        <v>-26</v>
      </c>
      <c r="J95" s="10">
        <v>-7619.04</v>
      </c>
      <c r="K95" s="14">
        <f t="shared" si="1"/>
        <v>-4.2469318781712092E-3</v>
      </c>
    </row>
    <row r="96" spans="1:11" x14ac:dyDescent="0.25">
      <c r="A96" s="1" t="s">
        <v>224</v>
      </c>
      <c r="B96" s="1" t="s">
        <v>222</v>
      </c>
      <c r="C96" s="12" t="s">
        <v>223</v>
      </c>
      <c r="D96" s="1" t="s">
        <v>295</v>
      </c>
      <c r="E96" s="10">
        <v>45000</v>
      </c>
      <c r="F96" s="10">
        <v>0</v>
      </c>
      <c r="G96" s="3">
        <v>45062</v>
      </c>
      <c r="H96" s="2">
        <v>0</v>
      </c>
      <c r="I96" s="4">
        <v>7</v>
      </c>
      <c r="J96" s="10">
        <v>315000</v>
      </c>
      <c r="K96" s="14">
        <f t="shared" si="1"/>
        <v>0.17558426542240635</v>
      </c>
    </row>
    <row r="97" spans="1:11" x14ac:dyDescent="0.25">
      <c r="A97" s="1" t="s">
        <v>226</v>
      </c>
      <c r="B97" s="1" t="s">
        <v>225</v>
      </c>
      <c r="C97" s="12" t="s">
        <v>30</v>
      </c>
      <c r="D97" s="1" t="s">
        <v>31</v>
      </c>
      <c r="E97" s="10">
        <v>121.36</v>
      </c>
      <c r="F97" s="10">
        <v>26.7</v>
      </c>
      <c r="G97" s="3">
        <v>45065</v>
      </c>
      <c r="H97" s="2">
        <v>0</v>
      </c>
      <c r="I97" s="4">
        <v>-26</v>
      </c>
      <c r="J97" s="10">
        <v>-3155.36</v>
      </c>
      <c r="K97" s="14">
        <f t="shared" si="1"/>
        <v>-1.7588303737880765E-3</v>
      </c>
    </row>
    <row r="98" spans="1:11" x14ac:dyDescent="0.25">
      <c r="A98" s="1" t="s">
        <v>228</v>
      </c>
      <c r="B98" s="1" t="s">
        <v>227</v>
      </c>
      <c r="C98" s="12" t="s">
        <v>1</v>
      </c>
      <c r="D98" s="1" t="s">
        <v>2</v>
      </c>
      <c r="E98" s="10">
        <v>2507.4</v>
      </c>
      <c r="F98" s="10">
        <v>551.63</v>
      </c>
      <c r="G98" s="3">
        <v>45063</v>
      </c>
      <c r="H98" s="2">
        <v>0</v>
      </c>
      <c r="I98" s="4">
        <v>-22</v>
      </c>
      <c r="J98" s="10">
        <v>-55162.8</v>
      </c>
      <c r="K98" s="14">
        <f t="shared" si="1"/>
        <v>-3.0748316560771798E-2</v>
      </c>
    </row>
    <row r="99" spans="1:11" x14ac:dyDescent="0.25">
      <c r="A99" s="1" t="s">
        <v>230</v>
      </c>
      <c r="B99" s="1" t="s">
        <v>229</v>
      </c>
      <c r="C99" s="12" t="s">
        <v>30</v>
      </c>
      <c r="D99" s="1" t="s">
        <v>31</v>
      </c>
      <c r="E99" s="10">
        <v>916.99</v>
      </c>
      <c r="F99" s="10">
        <v>201.74</v>
      </c>
      <c r="G99" s="3">
        <v>45065</v>
      </c>
      <c r="H99" s="2">
        <v>0</v>
      </c>
      <c r="I99" s="4">
        <v>-26</v>
      </c>
      <c r="J99" s="10">
        <v>-23841.74</v>
      </c>
      <c r="K99" s="14">
        <f t="shared" si="1"/>
        <v>-1.328963302949842E-2</v>
      </c>
    </row>
    <row r="100" spans="1:11" x14ac:dyDescent="0.25">
      <c r="A100" s="1" t="s">
        <v>232</v>
      </c>
      <c r="B100" s="1" t="s">
        <v>231</v>
      </c>
      <c r="C100" s="12" t="s">
        <v>52</v>
      </c>
      <c r="D100" s="1" t="s">
        <v>53</v>
      </c>
      <c r="E100" s="10">
        <v>26188.92</v>
      </c>
      <c r="F100" s="10">
        <v>1047.56</v>
      </c>
      <c r="G100" s="3">
        <v>45065</v>
      </c>
      <c r="H100" s="2">
        <v>0</v>
      </c>
      <c r="I100" s="4">
        <v>-4</v>
      </c>
      <c r="J100" s="10">
        <v>-104755.68</v>
      </c>
      <c r="K100" s="14">
        <f t="shared" si="1"/>
        <v>-5.8391901973411625E-2</v>
      </c>
    </row>
    <row r="101" spans="1:11" x14ac:dyDescent="0.25">
      <c r="A101" s="1" t="s">
        <v>236</v>
      </c>
      <c r="B101" s="1" t="s">
        <v>233</v>
      </c>
      <c r="C101" s="12" t="s">
        <v>234</v>
      </c>
      <c r="D101" s="1" t="s">
        <v>235</v>
      </c>
      <c r="E101" s="10">
        <v>117.64</v>
      </c>
      <c r="F101" s="10">
        <v>5.88</v>
      </c>
      <c r="G101" s="3">
        <v>45086</v>
      </c>
      <c r="H101" s="2">
        <v>0</v>
      </c>
      <c r="I101" s="4">
        <v>-26</v>
      </c>
      <c r="J101" s="10">
        <v>-3058.64</v>
      </c>
      <c r="K101" s="14">
        <f t="shared" si="1"/>
        <v>-1.7049176431479013E-3</v>
      </c>
    </row>
    <row r="102" spans="1:11" x14ac:dyDescent="0.25">
      <c r="A102" s="1" t="s">
        <v>238</v>
      </c>
      <c r="B102" s="1" t="s">
        <v>237</v>
      </c>
      <c r="C102" s="12" t="s">
        <v>70</v>
      </c>
      <c r="D102" s="1" t="s">
        <v>71</v>
      </c>
      <c r="E102" s="10">
        <v>373.73</v>
      </c>
      <c r="F102" s="10">
        <v>37.369999999999997</v>
      </c>
      <c r="G102" s="3">
        <v>45086</v>
      </c>
      <c r="H102" s="2">
        <v>0</v>
      </c>
      <c r="I102" s="4">
        <v>-23</v>
      </c>
      <c r="J102" s="10">
        <v>-8595.7900000000009</v>
      </c>
      <c r="K102" s="14">
        <f t="shared" si="1"/>
        <v>-4.7913824535722738E-3</v>
      </c>
    </row>
    <row r="103" spans="1:11" x14ac:dyDescent="0.25">
      <c r="A103" s="1" t="s">
        <v>240</v>
      </c>
      <c r="B103" s="1" t="s">
        <v>239</v>
      </c>
      <c r="C103" s="12" t="s">
        <v>160</v>
      </c>
      <c r="D103" s="1" t="s">
        <v>161</v>
      </c>
      <c r="E103" s="10">
        <v>18.2</v>
      </c>
      <c r="F103" s="10">
        <v>4</v>
      </c>
      <c r="G103" s="3">
        <v>45096</v>
      </c>
      <c r="H103" s="2">
        <v>0</v>
      </c>
      <c r="I103" s="4">
        <v>-26</v>
      </c>
      <c r="J103" s="10">
        <v>-473.2</v>
      </c>
      <c r="K103" s="14">
        <f t="shared" si="1"/>
        <v>-2.6376658539010371E-4</v>
      </c>
    </row>
    <row r="104" spans="1:11" x14ac:dyDescent="0.25">
      <c r="A104" s="1" t="s">
        <v>242</v>
      </c>
      <c r="B104" s="1" t="s">
        <v>241</v>
      </c>
      <c r="C104" s="12" t="s">
        <v>160</v>
      </c>
      <c r="D104" s="1" t="s">
        <v>161</v>
      </c>
      <c r="E104" s="10">
        <v>7358.64</v>
      </c>
      <c r="F104" s="10">
        <v>1618.9</v>
      </c>
      <c r="G104" s="3">
        <v>45096</v>
      </c>
      <c r="H104" s="2">
        <v>0</v>
      </c>
      <c r="I104" s="4">
        <v>-26</v>
      </c>
      <c r="J104" s="10">
        <v>-191324.64</v>
      </c>
      <c r="K104" s="14">
        <f t="shared" si="1"/>
        <v>-0.10664633768763919</v>
      </c>
    </row>
    <row r="105" spans="1:11" x14ac:dyDescent="0.25">
      <c r="A105" s="1" t="s">
        <v>244</v>
      </c>
      <c r="B105" s="1" t="s">
        <v>243</v>
      </c>
      <c r="C105" s="12" t="s">
        <v>160</v>
      </c>
      <c r="D105" s="1" t="s">
        <v>161</v>
      </c>
      <c r="E105" s="10">
        <v>12.68</v>
      </c>
      <c r="F105" s="10">
        <v>2.79</v>
      </c>
      <c r="G105" s="3">
        <v>45098</v>
      </c>
      <c r="H105" s="2">
        <v>0</v>
      </c>
      <c r="I105" s="4">
        <v>-28</v>
      </c>
      <c r="J105" s="10">
        <v>-355.04</v>
      </c>
      <c r="K105" s="14">
        <f t="shared" si="1"/>
        <v>-1.9790297649387666E-4</v>
      </c>
    </row>
    <row r="106" spans="1:11" x14ac:dyDescent="0.25">
      <c r="A106" s="1" t="s">
        <v>248</v>
      </c>
      <c r="B106" s="1" t="s">
        <v>245</v>
      </c>
      <c r="C106" s="12" t="s">
        <v>246</v>
      </c>
      <c r="D106" s="1" t="s">
        <v>247</v>
      </c>
      <c r="E106" s="10">
        <v>453.22</v>
      </c>
      <c r="F106" s="10">
        <v>99.71</v>
      </c>
      <c r="G106" s="3">
        <v>45078</v>
      </c>
      <c r="H106" s="2">
        <v>0</v>
      </c>
      <c r="I106" s="4">
        <v>-19</v>
      </c>
      <c r="J106" s="10">
        <v>-8611.18</v>
      </c>
      <c r="K106" s="14">
        <f t="shared" si="1"/>
        <v>-4.7999609991114826E-3</v>
      </c>
    </row>
    <row r="107" spans="1:11" x14ac:dyDescent="0.25">
      <c r="A107" s="1" t="s">
        <v>250</v>
      </c>
      <c r="B107" s="1" t="s">
        <v>249</v>
      </c>
      <c r="C107" s="12" t="s">
        <v>246</v>
      </c>
      <c r="D107" s="1" t="s">
        <v>247</v>
      </c>
      <c r="E107" s="10">
        <v>4078.98</v>
      </c>
      <c r="F107" s="10">
        <v>897.38</v>
      </c>
      <c r="G107" s="3">
        <v>45079</v>
      </c>
      <c r="H107" s="2">
        <v>0</v>
      </c>
      <c r="I107" s="4">
        <v>-20</v>
      </c>
      <c r="J107" s="10">
        <v>-81579.600000000006</v>
      </c>
      <c r="K107" s="14">
        <f t="shared" si="1"/>
        <v>-4.5473314728424571E-2</v>
      </c>
    </row>
    <row r="108" spans="1:11" x14ac:dyDescent="0.25">
      <c r="A108" s="1" t="s">
        <v>254</v>
      </c>
      <c r="B108" s="1" t="s">
        <v>251</v>
      </c>
      <c r="C108" s="12" t="s">
        <v>252</v>
      </c>
      <c r="D108" s="1" t="s">
        <v>253</v>
      </c>
      <c r="E108" s="10">
        <v>22955</v>
      </c>
      <c r="F108" s="10">
        <v>5050.1000000000004</v>
      </c>
      <c r="G108" s="3">
        <v>45079</v>
      </c>
      <c r="H108" s="10">
        <v>1245.0999999999999</v>
      </c>
      <c r="I108" s="4">
        <v>-16</v>
      </c>
      <c r="J108" s="10">
        <v>-367280</v>
      </c>
      <c r="K108" s="14">
        <f t="shared" si="1"/>
        <v>-0.20472567937886157</v>
      </c>
    </row>
    <row r="109" spans="1:11" x14ac:dyDescent="0.25">
      <c r="A109" s="1" t="s">
        <v>258</v>
      </c>
      <c r="B109" s="1" t="s">
        <v>255</v>
      </c>
      <c r="C109" s="12" t="s">
        <v>256</v>
      </c>
      <c r="D109" s="1" t="s">
        <v>257</v>
      </c>
      <c r="E109" s="10">
        <v>750.99</v>
      </c>
      <c r="F109" s="10">
        <v>71.52</v>
      </c>
      <c r="G109" s="3">
        <v>45078</v>
      </c>
      <c r="H109" s="2">
        <v>0</v>
      </c>
      <c r="I109" s="4">
        <v>-10</v>
      </c>
      <c r="J109" s="10">
        <v>-7509.9</v>
      </c>
      <c r="K109" s="14">
        <f t="shared" si="1"/>
        <v>-4.1860961107800928E-3</v>
      </c>
    </row>
    <row r="110" spans="1:11" x14ac:dyDescent="0.25">
      <c r="A110" s="1" t="s">
        <v>262</v>
      </c>
      <c r="B110" s="1" t="s">
        <v>259</v>
      </c>
      <c r="C110" s="12" t="s">
        <v>260</v>
      </c>
      <c r="D110" s="1" t="s">
        <v>261</v>
      </c>
      <c r="E110" s="10">
        <v>1368.19</v>
      </c>
      <c r="F110" s="10">
        <v>130.30000000000001</v>
      </c>
      <c r="G110" s="3">
        <v>45076</v>
      </c>
      <c r="H110" s="2">
        <v>0</v>
      </c>
      <c r="I110" s="4">
        <v>-6</v>
      </c>
      <c r="J110" s="10">
        <v>-8209.14</v>
      </c>
      <c r="K110" s="14">
        <f t="shared" si="1"/>
        <v>-4.5758597353958499E-3</v>
      </c>
    </row>
    <row r="111" spans="1:11" x14ac:dyDescent="0.25">
      <c r="A111" s="1" t="s">
        <v>264</v>
      </c>
      <c r="B111" s="1" t="s">
        <v>263</v>
      </c>
      <c r="C111" s="12" t="s">
        <v>256</v>
      </c>
      <c r="D111" s="1" t="s">
        <v>257</v>
      </c>
      <c r="E111" s="10">
        <v>451.27</v>
      </c>
      <c r="F111" s="10">
        <v>42.98</v>
      </c>
      <c r="G111" s="3">
        <v>45078</v>
      </c>
      <c r="H111" s="2">
        <v>0</v>
      </c>
      <c r="I111" s="4">
        <v>-5</v>
      </c>
      <c r="J111" s="10">
        <v>-2256.35</v>
      </c>
      <c r="K111" s="14">
        <f t="shared" si="1"/>
        <v>-1.2577128802725287E-3</v>
      </c>
    </row>
    <row r="112" spans="1:11" x14ac:dyDescent="0.25">
      <c r="A112" s="1" t="s">
        <v>266</v>
      </c>
      <c r="B112" s="1" t="s">
        <v>265</v>
      </c>
      <c r="C112" s="12" t="s">
        <v>16</v>
      </c>
      <c r="D112" s="1" t="s">
        <v>17</v>
      </c>
      <c r="E112" s="10">
        <v>291.20999999999998</v>
      </c>
      <c r="F112" s="10">
        <v>64.069999999999993</v>
      </c>
      <c r="G112" s="3">
        <v>45096</v>
      </c>
      <c r="H112" s="2">
        <v>0</v>
      </c>
      <c r="I112" s="4">
        <v>-28</v>
      </c>
      <c r="J112" s="10">
        <v>-8153.88</v>
      </c>
      <c r="K112" s="14">
        <f t="shared" si="1"/>
        <v>-4.5450572385474621E-3</v>
      </c>
    </row>
    <row r="113" spans="1:12" x14ac:dyDescent="0.25">
      <c r="A113" s="1" t="s">
        <v>270</v>
      </c>
      <c r="B113" s="1" t="s">
        <v>267</v>
      </c>
      <c r="C113" s="12" t="s">
        <v>268</v>
      </c>
      <c r="D113" s="1" t="s">
        <v>269</v>
      </c>
      <c r="E113" s="10">
        <v>11865.37</v>
      </c>
      <c r="F113" s="10">
        <v>2610.38</v>
      </c>
      <c r="G113" s="3">
        <v>45082</v>
      </c>
      <c r="H113" s="2">
        <v>0</v>
      </c>
      <c r="I113" s="4">
        <v>-26</v>
      </c>
      <c r="J113" s="10">
        <v>-308499.62</v>
      </c>
      <c r="K113" s="14">
        <f t="shared" si="1"/>
        <v>-0.1719608862247349</v>
      </c>
    </row>
    <row r="114" spans="1:12" x14ac:dyDescent="0.25">
      <c r="A114" s="1" t="s">
        <v>272</v>
      </c>
      <c r="B114" s="1" t="s">
        <v>271</v>
      </c>
      <c r="C114" s="12" t="s">
        <v>252</v>
      </c>
      <c r="D114" s="1" t="s">
        <v>253</v>
      </c>
      <c r="E114" s="10">
        <v>-1020.57</v>
      </c>
      <c r="F114" s="10">
        <v>-224.53</v>
      </c>
      <c r="G114" s="3">
        <v>45079</v>
      </c>
      <c r="H114" s="2">
        <v>0</v>
      </c>
      <c r="I114" s="4">
        <v>-16</v>
      </c>
      <c r="J114" s="10">
        <v>16329.12</v>
      </c>
      <c r="K114" s="14">
        <f t="shared" si="1"/>
        <v>9.1020207625216627E-3</v>
      </c>
    </row>
    <row r="115" spans="1:12" x14ac:dyDescent="0.25">
      <c r="A115" s="1" t="s">
        <v>274</v>
      </c>
      <c r="B115" s="1" t="s">
        <v>273</v>
      </c>
      <c r="C115" s="12" t="s">
        <v>160</v>
      </c>
      <c r="D115" s="1" t="s">
        <v>161</v>
      </c>
      <c r="E115" s="10">
        <v>60.8</v>
      </c>
      <c r="F115" s="10">
        <v>0</v>
      </c>
      <c r="G115" s="3">
        <v>45091</v>
      </c>
      <c r="H115" s="2">
        <v>0</v>
      </c>
      <c r="I115" s="4">
        <v>-21</v>
      </c>
      <c r="J115" s="10">
        <v>-1276.8</v>
      </c>
      <c r="K115" s="14">
        <f t="shared" si="1"/>
        <v>-7.1170155584548696E-4</v>
      </c>
    </row>
    <row r="116" spans="1:12" x14ac:dyDescent="0.25">
      <c r="A116" s="1" t="s">
        <v>276</v>
      </c>
      <c r="B116" s="1" t="s">
        <v>275</v>
      </c>
      <c r="C116" s="12" t="s">
        <v>111</v>
      </c>
      <c r="D116" s="1" t="s">
        <v>294</v>
      </c>
      <c r="E116" s="10">
        <v>252.73</v>
      </c>
      <c r="F116" s="10">
        <v>25.27</v>
      </c>
      <c r="G116" s="3">
        <v>45097</v>
      </c>
      <c r="H116" s="2">
        <v>0</v>
      </c>
      <c r="I116" s="4">
        <v>-29</v>
      </c>
      <c r="J116" s="10">
        <v>-7329.17</v>
      </c>
      <c r="K116" s="14">
        <f t="shared" si="1"/>
        <v>-4.0853553352569452E-3</v>
      </c>
    </row>
    <row r="117" spans="1:12" x14ac:dyDescent="0.25">
      <c r="A117" s="1" t="s">
        <v>279</v>
      </c>
      <c r="B117" s="1" t="s">
        <v>277</v>
      </c>
      <c r="C117" s="12" t="s">
        <v>278</v>
      </c>
      <c r="D117" s="1" t="s">
        <v>290</v>
      </c>
      <c r="E117" s="10">
        <v>1889.56</v>
      </c>
      <c r="F117" s="10">
        <v>415.7</v>
      </c>
      <c r="G117" s="3">
        <v>45092</v>
      </c>
      <c r="H117" s="2">
        <v>0</v>
      </c>
      <c r="I117" s="4">
        <v>-29</v>
      </c>
      <c r="J117" s="10">
        <v>-54797.24</v>
      </c>
      <c r="K117" s="14">
        <f t="shared" si="1"/>
        <v>-3.0544549627223177E-2</v>
      </c>
      <c r="L117" s="14"/>
    </row>
    <row r="118" spans="1:12" x14ac:dyDescent="0.25">
      <c r="A118" s="5" t="s">
        <v>3</v>
      </c>
      <c r="B118" s="5" t="s">
        <v>3</v>
      </c>
      <c r="C118" s="13" t="s">
        <v>3</v>
      </c>
      <c r="D118" s="19" t="s">
        <v>293</v>
      </c>
      <c r="E118" s="17">
        <f>SUM(E12:E117)</f>
        <v>1794010.41</v>
      </c>
      <c r="F118" s="11"/>
      <c r="G118" s="7"/>
      <c r="H118" s="6"/>
      <c r="I118" s="6"/>
      <c r="J118" s="18">
        <f>SUM(J12:J117)</f>
        <v>-27446834.189999998</v>
      </c>
      <c r="K118" s="18">
        <f t="shared" si="1"/>
        <v>-15.299149902926148</v>
      </c>
    </row>
  </sheetData>
  <mergeCells count="1">
    <mergeCell ref="D9:F9"/>
  </mergeCells>
  <phoneticPr fontId="0" type="noConversion"/>
  <pageMargins left="0.75" right="0.75" top="1" bottom="1" header="0.5" footer="0.5"/>
  <pageSetup paperSize="9" scale="5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Nicoletti Rosa Angela</cp:lastModifiedBy>
  <cp:revision>1</cp:revision>
  <dcterms:created xsi:type="dcterms:W3CDTF">2023-07-13T12:51:14Z</dcterms:created>
  <dcterms:modified xsi:type="dcterms:W3CDTF">2023-07-19T06:34:28Z</dcterms:modified>
  <cp:category/>
</cp:coreProperties>
</file>